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76" windowWidth="8715" windowHeight="8505" tabRatio="646" activeTab="9"/>
  </bookViews>
  <sheets>
    <sheet name="List" sheetId="1" r:id="rId1"/>
    <sheet name="Menu" sheetId="2" r:id="rId2"/>
    <sheet name="DataB" sheetId="3" r:id="rId3"/>
    <sheet name="Group" sheetId="4" r:id="rId4"/>
    <sheet name="Filter" sheetId="5" r:id="rId5"/>
    <sheet name="SData" sheetId="6" state="hidden" r:id="rId6"/>
    <sheet name="Stack" sheetId="7" state="hidden" r:id="rId7"/>
    <sheet name="Language" sheetId="8" state="hidden" r:id="rId8"/>
    <sheet name="Serch" sheetId="9" state="hidden" r:id="rId9"/>
    <sheet name="Read Me" sheetId="10" r:id="rId10"/>
  </sheets>
  <definedNames/>
  <calcPr fullCalcOnLoad="1"/>
</workbook>
</file>

<file path=xl/comments1.xml><?xml version="1.0" encoding="utf-8"?>
<comments xmlns="http://schemas.openxmlformats.org/spreadsheetml/2006/main">
  <authors>
    <author>Hoshino_Makihiko</author>
  </authors>
  <commentList>
    <comment ref="W10" authorId="0">
      <text>
        <r>
          <rPr>
            <sz val="9"/>
            <rFont val="ＭＳ Ｐゴシック"/>
            <family val="3"/>
          </rPr>
          <t>一日必要量
＝540mg</t>
        </r>
      </text>
    </comment>
  </commentList>
</comments>
</file>

<file path=xl/comments3.xml><?xml version="1.0" encoding="utf-8"?>
<comments xmlns="http://schemas.openxmlformats.org/spreadsheetml/2006/main">
  <authors>
    <author>Hoshino_Makihiko</author>
  </authors>
  <commentList>
    <comment ref="M11" authorId="0">
      <text>
        <r>
          <rPr>
            <sz val="9"/>
            <rFont val="ＭＳ Ｐゴシック"/>
            <family val="3"/>
          </rPr>
          <t xml:space="preserve">未使用
</t>
        </r>
      </text>
    </comment>
    <comment ref="R11" authorId="0">
      <text>
        <r>
          <rPr>
            <b/>
            <sz val="9"/>
            <rFont val="ＭＳ Ｐゴシック"/>
            <family val="3"/>
          </rPr>
          <t xml:space="preserve">必須(自動計算)
</t>
        </r>
        <r>
          <rPr>
            <sz val="9"/>
            <rFont val="ＭＳ Ｐゴシック"/>
            <family val="3"/>
          </rPr>
          <t xml:space="preserve">
マクロが計算し書き込みますのであえて入力をしないで下さい。
左のセルに入力された原単位が、一グラムの何分の一かの計算結果です、成分摂取量のマクロによる計算に使用されます
</t>
        </r>
      </text>
    </comment>
    <comment ref="S11" authorId="0">
      <text>
        <r>
          <rPr>
            <sz val="9"/>
            <rFont val="ＭＳ Ｐゴシック"/>
            <family val="3"/>
          </rPr>
          <t xml:space="preserve">キロカロリー
</t>
        </r>
      </text>
    </comment>
    <comment ref="U11" authorId="0">
      <text>
        <r>
          <rPr>
            <sz val="9"/>
            <rFont val="ＭＳ Ｐゴシック"/>
            <family val="3"/>
          </rPr>
          <t xml:space="preserve">ナトリウム
</t>
        </r>
      </text>
    </comment>
    <comment ref="W11" authorId="0">
      <text>
        <r>
          <rPr>
            <sz val="9"/>
            <rFont val="ＭＳ Ｐゴシック"/>
            <family val="3"/>
          </rPr>
          <t xml:space="preserve">カルシウム
</t>
        </r>
      </text>
    </comment>
    <comment ref="X11" authorId="0">
      <text>
        <r>
          <rPr>
            <sz val="9"/>
            <rFont val="ＭＳ Ｐゴシック"/>
            <family val="3"/>
          </rPr>
          <t xml:space="preserve">リン
</t>
        </r>
      </text>
    </comment>
    <comment ref="Y11" authorId="0">
      <text>
        <r>
          <rPr>
            <sz val="9"/>
            <rFont val="ＭＳ Ｐゴシック"/>
            <family val="3"/>
          </rPr>
          <t xml:space="preserve">カリウム
</t>
        </r>
      </text>
    </comment>
    <comment ref="O11" authorId="0">
      <text>
        <r>
          <rPr>
            <sz val="9"/>
            <rFont val="ＭＳ Ｐゴシック"/>
            <family val="3"/>
          </rPr>
          <t xml:space="preserve">未使用
</t>
        </r>
      </text>
    </comment>
    <comment ref="P11" authorId="0">
      <text>
        <r>
          <rPr>
            <sz val="9"/>
            <rFont val="ＭＳ Ｐゴシック"/>
            <family val="3"/>
          </rPr>
          <t xml:space="preserve">未使用
</t>
        </r>
      </text>
    </comment>
  </commentList>
</comments>
</file>

<file path=xl/comments4.xml><?xml version="1.0" encoding="utf-8"?>
<comments xmlns="http://schemas.openxmlformats.org/spreadsheetml/2006/main">
  <authors>
    <author>Hoshino_Makihiko</author>
    <author>星野　槇彦</author>
  </authors>
  <commentList>
    <comment ref="J11" authorId="0">
      <text>
        <r>
          <rPr>
            <sz val="9"/>
            <rFont val="ＭＳ Ｐゴシック"/>
            <family val="3"/>
          </rPr>
          <t xml:space="preserve">
　目標の蛋白配分値と実績値の過不足を集計し、それぞれの群での、摂取可能な残量をこの列で表示します。
　P = 蛋白目標値と実績の差(単位=g）
　G = Pの差を、この群の食材重量に換算した場合の予想重量(単位=g）。この群の食品重量を何グラム過不足したか考える場合の目安。</t>
        </r>
      </text>
    </comment>
    <comment ref="H11" authorId="1">
      <text>
        <r>
          <rPr>
            <sz val="9"/>
            <rFont val="ＭＳ Ｐゴシック"/>
            <family val="3"/>
          </rPr>
          <t xml:space="preserve">食品群別の摂取蛋白過不足をグラムで表示
</t>
        </r>
      </text>
    </comment>
    <comment ref="J12" authorId="0">
      <text>
        <r>
          <rPr>
            <sz val="9"/>
            <rFont val="ＭＳ Ｐゴシック"/>
            <family val="3"/>
          </rPr>
          <t>1群以外で蛋白を過剰に摂取した場合は、その過剰分は1群の蛋白から差し引かれる</t>
        </r>
      </text>
    </comment>
  </commentList>
</comments>
</file>

<file path=xl/sharedStrings.xml><?xml version="1.0" encoding="utf-8"?>
<sst xmlns="http://schemas.openxmlformats.org/spreadsheetml/2006/main" count="612" uniqueCount="418">
  <si>
    <t>料理名が既に存在します、変更しますか？</t>
  </si>
  <si>
    <t>食材品目の登録</t>
  </si>
  <si>
    <t>確認</t>
  </si>
  <si>
    <t>区分</t>
  </si>
  <si>
    <r>
      <t xml:space="preserve">
「摂取食品名又は料理名の入力と検索」ボタンをクリック、(又はワークシートの「料理」、又は「品目」列の最上段(10行)にあるリストボックスから選択)し、集計する食品を入力する
</t>
    </r>
    <r>
      <rPr>
        <b/>
        <sz val="11"/>
        <rFont val="ＭＳ Ｐゴシック"/>
        <family val="3"/>
      </rPr>
      <t>＊　</t>
    </r>
    <r>
      <rPr>
        <sz val="11"/>
        <rFont val="ＭＳ Ｐゴシック"/>
        <family val="3"/>
      </rPr>
      <t xml:space="preserve">「摂取日」(開始初回のみ) : 摂取した年月日(yyyy/mm/dd)　
</t>
    </r>
    <r>
      <rPr>
        <b/>
        <sz val="11"/>
        <rFont val="ＭＳ Ｐゴシック"/>
        <family val="3"/>
      </rPr>
      <t>＊　</t>
    </r>
    <r>
      <rPr>
        <sz val="11"/>
        <rFont val="ＭＳ Ｐゴシック"/>
        <family val="3"/>
      </rPr>
      <t xml:space="preserve">「区分」(開始初回のみ) : 摂取理由の区分(朝/昼/晩　他)
　集計には利用されていないが、後日の確認時に有ると便利
</t>
    </r>
    <r>
      <rPr>
        <b/>
        <sz val="11"/>
        <rFont val="ＭＳ Ｐゴシック"/>
        <family val="3"/>
      </rPr>
      <t>＊　</t>
    </r>
    <r>
      <rPr>
        <sz val="11"/>
        <rFont val="ＭＳ Ｐゴシック"/>
        <family val="3"/>
      </rPr>
      <t>「料理」(又は摂取品目) : Menu又は、 DataBに登録済の食品のみ入力可</t>
    </r>
  </si>
  <si>
    <t>６．</t>
  </si>
  <si>
    <t xml:space="preserve">
「群別集計」のボタンをクリックし、集計する日の年月日(yyyy/mm/dd)を入力する
</t>
  </si>
  <si>
    <t xml:space="preserve">
指定日の食品の成分が食品群別に集計され、Groupのワークシートに結果が出力される
尚、集計の明細はワークシート「Filter」 に格納される
</t>
  </si>
  <si>
    <t xml:space="preserve">
　このセルと同じ背景色(赤系)セルには集計に必要な関数が記入されてますので不用意な消去、変更にご注意下さい。
</t>
  </si>
  <si>
    <t xml:space="preserve">
方向キーで入力、又は、変更したい行のセルを選択する
</t>
  </si>
  <si>
    <t>食品群別の集計</t>
  </si>
  <si>
    <t>やさい</t>
  </si>
  <si>
    <t>食べた食品の入力と成分の集計</t>
  </si>
  <si>
    <t xml:space="preserve">
「食材　追加／変更」ボタンをクリックし、品目と成分等の追加／変更をする。
</t>
  </si>
  <si>
    <t xml:space="preserve">
「料理の追加／変更」ボタンをクリックし、料理の追加／変更をする。</t>
  </si>
  <si>
    <t>ｽﾀｰﾄ　↓</t>
  </si>
  <si>
    <t xml:space="preserve">
　このセルの背景色と同じ背景色(青系)セルが、マクロにより入力が要求される領域です。
　既に入力されているデータは動作テストの為の参考値ですので、ご自身により更新（変更・追加・削除）願います。
</t>
  </si>
  <si>
    <t xml:space="preserve">
「成分目標値」の設定
・左の　「成分目標値の設定」　ボタンをクリックし入力画面を開き、管理を必要とする成分の、一日分の摂取基準値を入力する。</t>
  </si>
  <si>
    <t>↓</t>
  </si>
  <si>
    <t xml:space="preserve">
！！！　警告　！！！
　ワークシートのコマンドボタンをクリックする方法以外でマクロを起動しないで下さい。
本ワークシートにはサブ工程の多くのマクロが登録されており、マクロ名からマクロを立ち上げると、このファイルに予想外のトラブルが発生する可能性があります。
</t>
  </si>
  <si>
    <t xml:space="preserve">
Menu　のワークシートを開く
</t>
  </si>
  <si>
    <t>摂取年月日</t>
  </si>
  <si>
    <t xml:space="preserve">K mg </t>
  </si>
  <si>
    <t>ボタンタイトル</t>
  </si>
  <si>
    <t>AA</t>
  </si>
  <si>
    <t>AC</t>
  </si>
  <si>
    <t>AD</t>
  </si>
  <si>
    <t>AE</t>
  </si>
  <si>
    <t>AB</t>
  </si>
  <si>
    <t>AF</t>
  </si>
  <si>
    <t>AG</t>
  </si>
  <si>
    <t>AH</t>
  </si>
  <si>
    <t>AI</t>
  </si>
  <si>
    <t>AJ</t>
  </si>
  <si>
    <t>AK</t>
  </si>
  <si>
    <t>AL</t>
  </si>
  <si>
    <t>AM</t>
  </si>
  <si>
    <t>AN</t>
  </si>
  <si>
    <t>AO</t>
  </si>
  <si>
    <t>AP</t>
  </si>
  <si>
    <t>AQ</t>
  </si>
  <si>
    <t>AR</t>
  </si>
  <si>
    <t>AS</t>
  </si>
  <si>
    <t>AT</t>
  </si>
  <si>
    <t>AU</t>
  </si>
  <si>
    <t>AV</t>
  </si>
  <si>
    <t>AW</t>
  </si>
  <si>
    <t>AX</t>
  </si>
  <si>
    <t>AY</t>
  </si>
  <si>
    <t>AZ</t>
  </si>
  <si>
    <t>BA</t>
  </si>
  <si>
    <t>BO</t>
  </si>
  <si>
    <t>BP</t>
  </si>
  <si>
    <t>BQ</t>
  </si>
  <si>
    <t>BR</t>
  </si>
  <si>
    <t>BS</t>
  </si>
  <si>
    <t>BT</t>
  </si>
  <si>
    <t>BU</t>
  </si>
  <si>
    <t>BV</t>
  </si>
  <si>
    <t>BW</t>
  </si>
  <si>
    <t>BX</t>
  </si>
  <si>
    <t>BY</t>
  </si>
  <si>
    <t>BZ</t>
  </si>
  <si>
    <t>CA</t>
  </si>
  <si>
    <t>CB</t>
  </si>
  <si>
    <t>CC</t>
  </si>
  <si>
    <t>CD</t>
  </si>
  <si>
    <t>CE</t>
  </si>
  <si>
    <t>CF</t>
  </si>
  <si>
    <t>CG</t>
  </si>
  <si>
    <t>CH</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</si>
  <si>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</si>
  <si>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</si>
  <si>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</si>
  <si>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</si>
  <si>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</si>
  <si>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</si>
  <si>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</si>
  <si>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</si>
  <si>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</si>
  <si>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</si>
  <si>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</si>
  <si>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</si>
  <si>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</si>
  <si>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</si>
  <si>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</si>
  <si>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</si>
  <si>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</si>
  <si>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</si>
  <si>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</si>
  <si>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</si>
  <si>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</si>
  <si>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</si>
  <si>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</si>
  <si>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</si>
  <si>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</si>
  <si>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EV</t>
  </si>
  <si>
    <t>EW</t>
  </si>
  <si>
    <t>EX</t>
  </si>
  <si>
    <t>EY</t>
  </si>
  <si>
    <t>ひんもく　(品目)</t>
  </si>
  <si>
    <t>分類2</t>
  </si>
  <si>
    <t>分類3</t>
  </si>
  <si>
    <t>書き込み禁止の行を指定しました。未記入に書きます</t>
  </si>
  <si>
    <t>を登録して下さい</t>
  </si>
  <si>
    <t>ぶたばらにく</t>
  </si>
  <si>
    <t>さらだゆ</t>
  </si>
  <si>
    <t>水 g</t>
  </si>
  <si>
    <t>入力データが0ですが作業を継続します。</t>
  </si>
  <si>
    <t>料理の追加,変更</t>
  </si>
  <si>
    <t>みそ</t>
  </si>
  <si>
    <t>きゃべつみそいため</t>
  </si>
  <si>
    <t>成分検索</t>
  </si>
  <si>
    <t>成分表登録、更新</t>
  </si>
  <si>
    <t>摂取過不足</t>
  </si>
  <si>
    <t>目標比摂取％</t>
  </si>
  <si>
    <t>参考</t>
  </si>
  <si>
    <t>メッセージボックスコメント</t>
  </si>
  <si>
    <t>検索品目を入力してください</t>
  </si>
  <si>
    <t>検索料理名を含む料理名の登録が有りません。食品検索しますか?。</t>
  </si>
  <si>
    <t>料理名備考</t>
  </si>
  <si>
    <t>比較結果</t>
  </si>
  <si>
    <t>入力文字</t>
  </si>
  <si>
    <t>DB</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</si>
  <si>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</si>
  <si>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</si>
  <si>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</si>
  <si>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</si>
  <si>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</si>
  <si>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</si>
  <si>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</si>
  <si>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</si>
  <si>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</si>
  <si>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</si>
  <si>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</si>
  <si>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</si>
  <si>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</si>
  <si>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</si>
  <si>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</si>
  <si>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</si>
  <si>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</si>
  <si>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</si>
  <si>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</si>
  <si>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</si>
  <si>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</si>
  <si>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</si>
  <si>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</si>
  <si>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</si>
  <si>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</si>
  <si>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</si>
  <si>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</si>
  <si>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</si>
  <si>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</si>
  <si>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</si>
  <si>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</si>
  <si>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選択してください</t>
  </si>
  <si>
    <t>が登録されておりません。先に登録して下さい。</t>
  </si>
  <si>
    <t>DN</t>
  </si>
  <si>
    <t>DO</t>
  </si>
  <si>
    <t>DP</t>
  </si>
  <si>
    <t>DQ</t>
  </si>
  <si>
    <t>DR</t>
  </si>
  <si>
    <t>DS</t>
  </si>
  <si>
    <t>DT</t>
  </si>
  <si>
    <t>DU</t>
  </si>
  <si>
    <t>DV</t>
  </si>
  <si>
    <t>BB</t>
  </si>
  <si>
    <t>BC</t>
  </si>
  <si>
    <t>BD</t>
  </si>
  <si>
    <t>BE</t>
  </si>
  <si>
    <t>BF</t>
  </si>
  <si>
    <t>BG</t>
  </si>
  <si>
    <t>BH</t>
  </si>
  <si>
    <t>BI</t>
  </si>
  <si>
    <t>BJ</t>
  </si>
  <si>
    <t>BK</t>
  </si>
  <si>
    <t>BL</t>
  </si>
  <si>
    <t>BM</t>
  </si>
  <si>
    <t>BN</t>
  </si>
  <si>
    <t>HM</t>
  </si>
  <si>
    <t>HN</t>
  </si>
  <si>
    <t>HO</t>
  </si>
  <si>
    <t>HP</t>
  </si>
  <si>
    <t>HQ</t>
  </si>
  <si>
    <t>HR</t>
  </si>
  <si>
    <t>HS</t>
  </si>
  <si>
    <t>HT</t>
  </si>
  <si>
    <t>HU</t>
  </si>
  <si>
    <t>HV</t>
  </si>
  <si>
    <t>HW</t>
  </si>
  <si>
    <t>HX</t>
  </si>
  <si>
    <t>HY</t>
  </si>
  <si>
    <t>HZ</t>
  </si>
  <si>
    <t>合計/日→</t>
  </si>
  <si>
    <t>料理名</t>
  </si>
  <si>
    <t>ぴーまん</t>
  </si>
  <si>
    <t>EZ</t>
  </si>
  <si>
    <t>FA</t>
  </si>
  <si>
    <t>FB</t>
  </si>
  <si>
    <t>FC</t>
  </si>
  <si>
    <t xml:space="preserve">
　各ワークシートの1～11行目まではマクロや関数の動作の為の重要な行のため、その他一部を含め書込み禁止の保護がされているセルが有りますので、　このセルの書込み禁止の保護を解除しない又、非表示にしてあるワークシートを表示しないで下さい。
　それ以外の背景色の無いセルへの書き込みは可能ですが、組みこまれているマクロや関数の動作対象外の領域ですので、ご自身で管理ください。
</t>
  </si>
  <si>
    <t>食事療法Hpの感想やご意見の掲示板</t>
  </si>
  <si>
    <t>成分管理表ワークシート　Ｑ＆Ａ</t>
  </si>
  <si>
    <t>Web
ﾘﾝｸ</t>
  </si>
  <si>
    <t xml:space="preserve">
！！！　警告　！！！
　このファイル内にあるコマンドボタンをクリックする前に、
他のエクセルファイルは全て閉じてください。
マクロの設定条件が偶然に一致した場合、マクロが他のワークシートに作用する可能性があります。
</t>
  </si>
  <si>
    <t>本ワークシータを試用される場合の注意事項</t>
  </si>
  <si>
    <t>本ファイルのマクロボタンを起動する前に、この太枠内の注意事項をご理解の上、確認のチェックボックスを全てオンにしてください。
オンになるまで安全を考慮しマクロボタンを無効にしております。</t>
  </si>
  <si>
    <t>FD</t>
  </si>
  <si>
    <t>FE</t>
  </si>
  <si>
    <t>FF</t>
  </si>
  <si>
    <t>FG</t>
  </si>
  <si>
    <t>FH</t>
  </si>
  <si>
    <t>FI</t>
  </si>
  <si>
    <t>FJ</t>
  </si>
  <si>
    <t>FK</t>
  </si>
  <si>
    <t>FL</t>
  </si>
  <si>
    <t>FM</t>
  </si>
  <si>
    <t>FN</t>
  </si>
  <si>
    <t>FO</t>
  </si>
  <si>
    <t>FP</t>
  </si>
  <si>
    <t>FQ</t>
  </si>
  <si>
    <t>FR</t>
  </si>
  <si>
    <t>FS</t>
  </si>
  <si>
    <t>FT</t>
  </si>
  <si>
    <t>FU</t>
  </si>
  <si>
    <t>きゃべつ</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</si>
  <si>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</si>
  <si>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</si>
  <si>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</si>
  <si>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</si>
  <si>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</si>
  <si>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</si>
  <si>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</si>
  <si>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</si>
  <si>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</si>
  <si>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</si>
  <si>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</si>
  <si>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</si>
  <si>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</si>
  <si>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</si>
  <si>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</si>
  <si>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</si>
  <si>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</si>
  <si>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</si>
  <si>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</si>
  <si>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</si>
  <si>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</si>
  <si>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</si>
  <si>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</si>
  <si>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</si>
  <si>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</si>
  <si>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</si>
  <si>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</si>
  <si>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</si>
  <si>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</si>
  <si>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</si>
  <si>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</si>
  <si>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</si>
  <si>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</si>
  <si>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</si>
  <si>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</si>
  <si>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</si>
  <si>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</si>
  <si>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</si>
  <si>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</si>
  <si>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r>
      <t>＊</t>
    </r>
    <r>
      <rPr>
        <sz val="11"/>
        <rFont val="ＭＳ Ｐゴシック"/>
        <family val="3"/>
      </rPr>
      <t xml:space="preserve">　「料理名」 : 検索のキーで、重複や空白は不可
　｢料理名」が未入力の場合、作業は終了される
　「料理名」は行が離れていても可
　「料理名」と、DataBの「ひんもく(品目)」との重複は不可
</t>
    </r>
    <r>
      <rPr>
        <b/>
        <sz val="11"/>
        <rFont val="ＭＳ Ｐゴシック"/>
        <family val="3"/>
      </rPr>
      <t>＊</t>
    </r>
    <r>
      <rPr>
        <sz val="11"/>
        <rFont val="ＭＳ Ｐゴシック"/>
        <family val="3"/>
      </rPr>
      <t>　「ひんもく(品目)」 : 空白は不可
　DataBに成分登録済みの食品のみ入力可</t>
    </r>
  </si>
  <si>
    <r>
      <t>＊　</t>
    </r>
    <r>
      <rPr>
        <sz val="11"/>
        <rFont val="ＭＳ Ｐゴシック"/>
        <family val="3"/>
      </rPr>
      <t xml:space="preserve">「標準使用量」 : 料理に使用するひんもく(品目)の重量(g)
　数値入力のみ、0(ゼロ)は不可
</t>
    </r>
    <r>
      <rPr>
        <b/>
        <sz val="11"/>
        <rFont val="ＭＳ Ｐゴシック"/>
        <family val="3"/>
      </rPr>
      <t>＊　</t>
    </r>
    <r>
      <rPr>
        <sz val="11"/>
        <rFont val="ＭＳ Ｐゴシック"/>
        <family val="3"/>
      </rPr>
      <t>「料理名備考」 : 料理の詳細情報</t>
    </r>
    <r>
      <rPr>
        <sz val="11"/>
        <rFont val="ＭＳ Ｐゴシック"/>
        <family val="3"/>
      </rPr>
      <t>(</t>
    </r>
    <r>
      <rPr>
        <sz val="11"/>
        <rFont val="ＭＳ Ｐゴシック"/>
        <family val="3"/>
      </rPr>
      <t>任意</t>
    </r>
    <r>
      <rPr>
        <sz val="11"/>
        <rFont val="ＭＳ Ｐゴシック"/>
        <family val="3"/>
      </rPr>
      <t>)</t>
    </r>
  </si>
  <si>
    <t xml:space="preserve">
行の削除はエクセルの機能で 「行の削除」 をする。
</t>
  </si>
  <si>
    <r>
      <t>・</t>
    </r>
    <r>
      <rPr>
        <sz val="11"/>
        <rFont val="ＭＳ Ｐゴシック"/>
        <family val="3"/>
      </rPr>
      <t>未入力、又はキャンセルの場合、成分を集計し入力作業が終了</t>
    </r>
    <r>
      <rPr>
        <b/>
        <sz val="11"/>
        <rFont val="ＭＳ Ｐゴシック"/>
        <family val="3"/>
      </rPr>
      <t xml:space="preserve">
・</t>
    </r>
    <r>
      <rPr>
        <sz val="11"/>
        <rFont val="ＭＳ Ｐゴシック"/>
        <family val="3"/>
      </rPr>
      <t>完全に一致した「料理」や「品目」が無い場合も、成分を集計し、入力作業が終了されるがその前に、曖昧検索モジュールが起動し、再度入力を要求してくる。その名称を含む料理名等があった場合、リストボックスに格納される</t>
    </r>
  </si>
  <si>
    <t>成分集計する日を入力してください</t>
  </si>
  <si>
    <t>指定集計日の摂取明細</t>
  </si>
  <si>
    <t>HI</t>
  </si>
  <si>
    <t>HJ</t>
  </si>
  <si>
    <t>HK</t>
  </si>
  <si>
    <t>HL</t>
  </si>
  <si>
    <t>No</t>
  </si>
  <si>
    <t>倍率</t>
  </si>
  <si>
    <t>ありえないプログラムルーチン</t>
  </si>
  <si>
    <t>Kcal</t>
  </si>
  <si>
    <t>蛋白g</t>
  </si>
  <si>
    <t>Na mg</t>
  </si>
  <si>
    <t>Ca mg</t>
  </si>
  <si>
    <t>P mg</t>
  </si>
  <si>
    <t>日付入力</t>
  </si>
  <si>
    <t>にほんしゅ</t>
  </si>
  <si>
    <t>日付を入力してください</t>
  </si>
  <si>
    <t>成分累計年月日</t>
  </si>
  <si>
    <t>しょうが</t>
  </si>
  <si>
    <t>数値を入力してください</t>
  </si>
  <si>
    <t>にんにく</t>
  </si>
  <si>
    <t>データ削除</t>
  </si>
  <si>
    <t>SUB　SDataCL　用ボタン</t>
  </si>
  <si>
    <t>和文</t>
  </si>
  <si>
    <t>Worksheet　Cell</t>
  </si>
  <si>
    <t>Used for</t>
  </si>
  <si>
    <t>料理名から材料の検索</t>
  </si>
  <si>
    <t>標準使用量g</t>
  </si>
  <si>
    <t>さとう</t>
  </si>
  <si>
    <t>Sdata J9</t>
  </si>
  <si>
    <t>すでにデータが有ります。上書きしますか？</t>
  </si>
  <si>
    <t>この行に書き込みは出来ません</t>
  </si>
  <si>
    <t>：食品名の登録が有りません。検索します。</t>
  </si>
  <si>
    <t>g ： 濃い口醤油</t>
  </si>
  <si>
    <t>とうがらし</t>
  </si>
  <si>
    <t>かたくりこ</t>
  </si>
  <si>
    <t>g ： 豚バラ肉　脂身つき生</t>
  </si>
  <si>
    <t>g ： 0.3g/個　果実　乾</t>
  </si>
  <si>
    <t>g ： 片栗粉　じゃが芋澱粉</t>
  </si>
  <si>
    <t>g ： 純米酒</t>
  </si>
  <si>
    <t>ご飯パン麺 芋　砂糖</t>
  </si>
  <si>
    <t>ほいこうろう</t>
  </si>
  <si>
    <t>１．回鍋肉　蛋白8g　塩1g</t>
  </si>
  <si>
    <t>２．肉に絡ませる</t>
  </si>
  <si>
    <t>２．炒めた後、皿に移す</t>
  </si>
  <si>
    <t>みそ</t>
  </si>
  <si>
    <t>　　　　　〃</t>
  </si>
  <si>
    <t>４．強火で炒め水分を飛ばす</t>
  </si>
  <si>
    <t>しょうゆ</t>
  </si>
  <si>
    <t>５．野菜に肉と共に絡ませる</t>
  </si>
  <si>
    <t>g ： 片栗粉　じゃが芋澱粉</t>
  </si>
  <si>
    <t>g ： 生姜　根茎</t>
  </si>
  <si>
    <t>g ： 濃い口醤油</t>
  </si>
  <si>
    <t>g ： 純米酒</t>
  </si>
  <si>
    <t>蛋白配分g</t>
  </si>
  <si>
    <t>配分合計</t>
  </si>
  <si>
    <t>過剰g</t>
  </si>
  <si>
    <t>指定した日付で摂取食材の成分を群別に合計します</t>
  </si>
  <si>
    <t>食品成分表</t>
  </si>
  <si>
    <t>摂取量 g</t>
  </si>
  <si>
    <t>原単位 g</t>
  </si>
  <si>
    <t>塩　g</t>
  </si>
  <si>
    <t>食品群</t>
  </si>
  <si>
    <t>食品成分の内訳</t>
  </si>
  <si>
    <t>新しい品目です。　品名の追加登録をします</t>
  </si>
  <si>
    <t>登録済みの品目です。　成分を書き換えます</t>
  </si>
  <si>
    <t>注意</t>
  </si>
  <si>
    <t>本ファイルは腎不全患者の食品成分管理のために作られてます</t>
  </si>
  <si>
    <t>１．</t>
  </si>
  <si>
    <t>２．</t>
  </si>
  <si>
    <t>３．</t>
  </si>
  <si>
    <t>４．</t>
  </si>
  <si>
    <t>５．</t>
  </si>
  <si>
    <t>６．</t>
  </si>
  <si>
    <t>１．</t>
  </si>
  <si>
    <t xml:space="preserve">
入力済みデータ削除はエクセルの機能で、行の削除、をする。
</t>
  </si>
  <si>
    <t>一日摂取の目標値→</t>
  </si>
  <si>
    <t>朝/昼/晩食 等の区分を入力してください</t>
  </si>
  <si>
    <t xml:space="preserve">
Group　のワークシートを開く
</t>
  </si>
  <si>
    <t xml:space="preserve">
List　のワークシートを開く
</t>
  </si>
  <si>
    <t>Max</t>
  </si>
  <si>
    <t>リストボックスに候補があります</t>
  </si>
  <si>
    <t xml:space="preserve">
DataB　のワークシートを開く
</t>
  </si>
  <si>
    <t>料理食材明細</t>
  </si>
  <si>
    <t>g ： 上白糖</t>
  </si>
  <si>
    <t>朝</t>
  </si>
  <si>
    <t xml:space="preserve">
(成分の「集計日」の変更、及び入力日の成分合計値の確認)
「集計日」のボタンをクリックし成分集計する日(yyyy/mm/dd)を入力すると、その日の成分が集計され、結果はフォームに表示される。
尚、集計結果は常時ワークシートの10行に表示されている
</t>
  </si>
  <si>
    <t>３．弱火で炒める</t>
  </si>
  <si>
    <t>g ： 14g/大さじ　サラダ(大豆)油</t>
  </si>
  <si>
    <t>g ： 豆みそ</t>
  </si>
  <si>
    <t>g ： ニンニク　りん茎</t>
  </si>
  <si>
    <t>g ： 生姜　根茎</t>
  </si>
  <si>
    <t>g ： 800g/個　キャベツ結球葉 生</t>
  </si>
  <si>
    <t>g ： 26/g個　青ピーマン　生</t>
  </si>
  <si>
    <t>肉卵豆</t>
  </si>
  <si>
    <t>乳製品　小魚　海草</t>
  </si>
  <si>
    <t>緑淡黄色野菜</t>
  </si>
  <si>
    <t>その他野菜　果物</t>
  </si>
  <si>
    <t>油</t>
  </si>
  <si>
    <t>g ： 14g/大さじ　サラダ(大豆)油</t>
  </si>
  <si>
    <t>g ： 豆みそ</t>
  </si>
  <si>
    <t>g ： ニンニク　りん茎</t>
  </si>
  <si>
    <t>g ： 26/g個　青ピーマン　生</t>
  </si>
  <si>
    <t>以下はファイル試用（試しに使用）に関する場合の説明です</t>
  </si>
  <si>
    <r>
      <t xml:space="preserve">
行の削除はエクセルの機能で 「行の削除」</t>
    </r>
    <r>
      <rPr>
        <sz val="11"/>
        <rFont val="ＭＳ Ｐゴシック"/>
        <family val="3"/>
      </rPr>
      <t xml:space="preserve"> </t>
    </r>
    <r>
      <rPr>
        <sz val="11"/>
        <rFont val="ＭＳ Ｐゴシック"/>
        <family val="3"/>
      </rPr>
      <t xml:space="preserve">をする。
</t>
    </r>
    <r>
      <rPr>
        <b/>
        <sz val="11"/>
        <rFont val="ＭＳ Ｐゴシック"/>
        <family val="3"/>
      </rPr>
      <t>注意</t>
    </r>
    <r>
      <rPr>
        <sz val="11"/>
        <rFont val="ＭＳ Ｐゴシック"/>
        <family val="3"/>
      </rPr>
      <t xml:space="preserve">
</t>
    </r>
    <r>
      <rPr>
        <b/>
        <sz val="11"/>
        <rFont val="ＭＳ Ｐゴシック"/>
        <family val="3"/>
      </rPr>
      <t>*</t>
    </r>
    <r>
      <rPr>
        <sz val="11"/>
        <rFont val="ＭＳ Ｐゴシック"/>
        <family val="3"/>
      </rPr>
      <t xml:space="preserve">　既に登録されている成分は動作確認のための参考値ですので、試用の時は修正/削除の事
</t>
    </r>
    <r>
      <rPr>
        <b/>
        <sz val="11"/>
        <rFont val="ＭＳ Ｐゴシック"/>
        <family val="3"/>
      </rPr>
      <t>*</t>
    </r>
    <r>
      <rPr>
        <sz val="11"/>
        <rFont val="ＭＳ Ｐゴシック"/>
        <family val="3"/>
      </rPr>
      <t xml:space="preserve">　データ途中行の「品目」に空白を挿入をしない事、マクロ誤作動の原因になります
</t>
    </r>
  </si>
  <si>
    <r>
      <t xml:space="preserve">
</t>
    </r>
    <r>
      <rPr>
        <b/>
        <sz val="11"/>
        <rFont val="ＭＳ Ｐゴシック"/>
        <family val="3"/>
      </rPr>
      <t>*</t>
    </r>
    <r>
      <rPr>
        <sz val="11"/>
        <rFont val="ＭＳ Ｐゴシック"/>
        <family val="3"/>
      </rPr>
      <t xml:space="preserve">　既に登録されている料理は動作確認のための参考値ですので、試用の時は修正/削除の事
</t>
    </r>
    <r>
      <rPr>
        <b/>
        <sz val="11"/>
        <rFont val="ＭＳ Ｐゴシック"/>
        <family val="3"/>
      </rPr>
      <t>*</t>
    </r>
    <r>
      <rPr>
        <sz val="11"/>
        <rFont val="ＭＳ Ｐゴシック"/>
        <family val="3"/>
      </rPr>
      <t xml:space="preserve"> </t>
    </r>
    <r>
      <rPr>
        <sz val="11"/>
        <rFont val="ＭＳ Ｐゴシック"/>
        <family val="3"/>
      </rPr>
      <t xml:space="preserve">データ途中行の「料理名」の空白は空き行とされ、上書きされる
</t>
    </r>
  </si>
  <si>
    <r>
      <t>＊　</t>
    </r>
    <r>
      <rPr>
        <sz val="11"/>
        <rFont val="ＭＳ Ｐゴシック"/>
        <family val="3"/>
      </rPr>
      <t xml:space="preserve">「摂取重量（g）」 : 摂取した食品の重量(g)
・食品の検索がMenuの料理名で一致した場合、その料理に使用される品目(食料)の総重量が既定値として表示される。
表示された料理の総重量を変更した場合、登録された料理食材の重量比により、各食材の重量が計算される。
(例：表示の半分の重量で入力すると、食材の各重量は半分で表示/集計される)
・品目で一致した場合、選択された行の重量のセルに有る値を既定値として表示する。
</t>
    </r>
  </si>
  <si>
    <t>入力作業の終了
「料理、食材品目の入力」をキャンセルすると、入力モードは終了し、「集計日」の成分を再計算がなされ、結果を表示後マクロは終了する。</t>
  </si>
  <si>
    <r>
      <t xml:space="preserve">
</t>
    </r>
    <r>
      <rPr>
        <b/>
        <sz val="11"/>
        <rFont val="ＭＳ Ｐゴシック"/>
        <family val="3"/>
      </rPr>
      <t>*</t>
    </r>
    <r>
      <rPr>
        <sz val="11"/>
        <rFont val="ＭＳ Ｐゴシック"/>
        <family val="3"/>
      </rPr>
      <t xml:space="preserve">　既に登録されているデータは動作確認のための参考値ですので、試用の時は削除の事
</t>
    </r>
    <r>
      <rPr>
        <b/>
        <sz val="11"/>
        <rFont val="ＭＳ Ｐゴシック"/>
        <family val="3"/>
      </rPr>
      <t>*</t>
    </r>
    <r>
      <rPr>
        <sz val="11"/>
        <rFont val="ＭＳ Ｐゴシック"/>
        <family val="3"/>
      </rPr>
      <t xml:space="preserve">　データの途中行に「ひんもく(品目)」の空白を入れない事、成分計算が不完全になります
</t>
    </r>
  </si>
  <si>
    <r>
      <t xml:space="preserve">
</t>
    </r>
    <r>
      <rPr>
        <b/>
        <sz val="11"/>
        <rFont val="ＭＳ Ｐゴシック"/>
        <family val="3"/>
      </rPr>
      <t>*</t>
    </r>
    <r>
      <rPr>
        <sz val="11"/>
        <rFont val="ＭＳ Ｐゴシック"/>
        <family val="3"/>
      </rPr>
      <t xml:space="preserve">　既に登録されているデータは動作確認のための参考値です
</t>
    </r>
    <r>
      <rPr>
        <b/>
        <sz val="11"/>
        <rFont val="ＭＳ Ｐゴシック"/>
        <family val="3"/>
      </rPr>
      <t>*</t>
    </r>
    <r>
      <rPr>
        <sz val="11"/>
        <rFont val="ＭＳ Ｐゴシック"/>
        <family val="3"/>
      </rPr>
      <t xml:space="preserve">　各列の項目の意味は項目内のコメントで確認
</t>
    </r>
  </si>
  <si>
    <t>以上</t>
  </si>
  <si>
    <r>
      <t xml:space="preserve">
</t>
    </r>
    <r>
      <rPr>
        <b/>
        <sz val="11"/>
        <rFont val="ＭＳ Ｐゴシック"/>
        <family val="3"/>
      </rPr>
      <t xml:space="preserve">食品群毎の「蛋白配分」を重量(g)で設定
・左の　「蛋白配分の設定」　ボタンをクリックし入力画面を開き、１～6の「食品群」毎の一日間の蛋白摂取目標重量(g)を入力する。
</t>
    </r>
    <r>
      <rPr>
        <sz val="11"/>
        <rFont val="ＭＳ Ｐゴシック"/>
        <family val="3"/>
      </rPr>
      <t>注意</t>
    </r>
    <r>
      <rPr>
        <b/>
        <sz val="11"/>
        <rFont val="ＭＳ Ｐゴシック"/>
        <family val="3"/>
      </rPr>
      <t xml:space="preserve">
＊　</t>
    </r>
    <r>
      <rPr>
        <sz val="11"/>
        <rFont val="ＭＳ Ｐゴシック"/>
        <family val="3"/>
      </rPr>
      <t>初期に表示される値は参考値ですので、必ずご自身の値に修正の事</t>
    </r>
    <r>
      <rPr>
        <sz val="11"/>
        <rFont val="ＭＳ Ｐゴシック"/>
        <family val="3"/>
      </rPr>
      <t xml:space="preserve">
</t>
    </r>
  </si>
  <si>
    <t>料理とその食材の更新　(必要に合わせ随時)</t>
  </si>
  <si>
    <t>選択してください</t>
  </si>
  <si>
    <t>検索した文字を含む品名の登録は有りません</t>
  </si>
  <si>
    <t>食品栄養成分</t>
  </si>
  <si>
    <r>
      <t>＊</t>
    </r>
    <r>
      <rPr>
        <sz val="11"/>
        <rFont val="ＭＳ Ｐゴシック"/>
        <family val="3"/>
      </rPr>
      <t>　「ひんもく(品目)」 : 検索キーの為、重複や空白は不可
　｢品目」名称が未入力の場合、作業は終了される</t>
    </r>
    <r>
      <rPr>
        <sz val="11"/>
        <rFont val="ＭＳ Ｐゴシック"/>
        <family val="3"/>
      </rPr>
      <t>.</t>
    </r>
    <r>
      <rPr>
        <sz val="11"/>
        <rFont val="ＭＳ Ｐゴシック"/>
        <family val="3"/>
      </rPr>
      <t xml:space="preserve">
</t>
    </r>
    <r>
      <rPr>
        <b/>
        <sz val="11"/>
        <rFont val="ＭＳ Ｐゴシック"/>
        <family val="3"/>
      </rPr>
      <t>＊</t>
    </r>
    <r>
      <rPr>
        <sz val="11"/>
        <rFont val="ＭＳ Ｐゴシック"/>
        <family val="3"/>
      </rPr>
      <t xml:space="preserve">　「食品群」 : 1～6の数値
</t>
    </r>
    <r>
      <rPr>
        <b/>
        <sz val="11"/>
        <rFont val="ＭＳ Ｐゴシック"/>
        <family val="3"/>
      </rPr>
      <t>＊</t>
    </r>
    <r>
      <rPr>
        <sz val="11"/>
        <rFont val="ＭＳ Ｐゴシック"/>
        <family val="3"/>
      </rPr>
      <t>　｢参考」 : 品目の詳細情報</t>
    </r>
    <r>
      <rPr>
        <sz val="11"/>
        <rFont val="ＭＳ Ｐゴシック"/>
        <family val="3"/>
      </rPr>
      <t>(任意)</t>
    </r>
    <r>
      <rPr>
        <sz val="11"/>
        <rFont val="ＭＳ Ｐゴシック"/>
        <family val="3"/>
      </rPr>
      <t xml:space="preserve">
</t>
    </r>
    <r>
      <rPr>
        <b/>
        <sz val="11"/>
        <rFont val="ＭＳ Ｐゴシック"/>
        <family val="3"/>
      </rPr>
      <t>＊</t>
    </r>
    <r>
      <rPr>
        <sz val="11"/>
        <rFont val="ＭＳ Ｐゴシック"/>
        <family val="3"/>
      </rPr>
      <t>　「原単位」 : 数値(g重)
　入力される食品の成分がその食品何g(原単位)当りか入力
　例：
食品に、100g当たり成分はナトリウム</t>
    </r>
    <r>
      <rPr>
        <sz val="11"/>
        <rFont val="ＭＳ Ｐゴシック"/>
        <family val="3"/>
      </rPr>
      <t>200m</t>
    </r>
    <r>
      <rPr>
        <sz val="11"/>
        <rFont val="ＭＳ Ｐゴシック"/>
        <family val="3"/>
      </rPr>
      <t>g、と表示されている。
・原単位は100と入力
・成分としてナトリウムは</t>
    </r>
    <r>
      <rPr>
        <sz val="11"/>
        <rFont val="ＭＳ Ｐゴシック"/>
        <family val="3"/>
      </rPr>
      <t>200</t>
    </r>
    <r>
      <rPr>
        <sz val="11"/>
        <rFont val="ＭＳ Ｐゴシック"/>
        <family val="3"/>
      </rPr>
      <t xml:space="preserve">と入力
</t>
    </r>
    <r>
      <rPr>
        <b/>
        <sz val="11"/>
        <rFont val="ＭＳ Ｐゴシック"/>
        <family val="3"/>
      </rPr>
      <t>＊</t>
    </r>
    <r>
      <rPr>
        <sz val="11"/>
        <rFont val="ＭＳ Ｐゴシック"/>
        <family val="3"/>
      </rPr>
      <t xml:space="preserve">　「Kcal」以下の成分 : 数値入力で、単位（Kcal、g、mg）に注意
　管理不要の成分は　0（ゼロ)　入力
</t>
    </r>
  </si>
  <si>
    <t>基準値の初期設定　（必須）</t>
  </si>
  <si>
    <t>食品成分の更新　(摂取する予定の食材を随時)</t>
  </si>
  <si>
    <t>慢性腎不全と美味しい食事療法</t>
  </si>
  <si>
    <t>開く</t>
  </si>
  <si>
    <t>ほいこうろう</t>
  </si>
  <si>
    <r>
      <t xml:space="preserve">
　</t>
    </r>
    <r>
      <rPr>
        <b/>
        <sz val="11"/>
        <rFont val="ＭＳ Ｐゴシック"/>
        <family val="3"/>
      </rPr>
      <t xml:space="preserve">このファイルはMicrosoft(R) 社製のOffice Excel 2003により作成されたシートです。
　操作方法はエクセルの機能の通りで、マクロは入力の順を分かりやすく、簡単にするために使用されてます。又、集計計算にはエクセルの関数を使用してます。
尚、ＯＳでの動作確認はWindowsの98とxpのHome Editionのみです。
　このファイルの試用に関する説明はエクセルの操作が出来る方を対象としてます。又、皆様への参考としての公開ですので、機能の確認や改造を自由とする為に、保護を最小限としてます。よって試用に関しては操作中に大変壊れやすい事をご了承ください。
</t>
    </r>
  </si>
  <si>
    <t>さと</t>
  </si>
  <si>
    <t>さと</t>
  </si>
  <si>
    <t>さとう</t>
  </si>
  <si>
    <r>
      <t xml:space="preserve">注意
</t>
    </r>
    <r>
      <rPr>
        <b/>
        <sz val="11"/>
        <rFont val="ＭＳ Ｐゴシック"/>
        <family val="3"/>
      </rPr>
      <t>＊　</t>
    </r>
    <r>
      <rPr>
        <sz val="11"/>
        <rFont val="ＭＳ Ｐゴシック"/>
        <family val="3"/>
      </rPr>
      <t xml:space="preserve">初期に表示される値は参考値ですので、必ずご自身の値に修正の事
</t>
    </r>
    <r>
      <rPr>
        <b/>
        <sz val="11"/>
        <rFont val="ＭＳ Ｐゴシック"/>
        <family val="3"/>
      </rPr>
      <t>＊</t>
    </r>
    <r>
      <rPr>
        <sz val="11"/>
        <rFont val="ＭＳ Ｐゴシック"/>
        <family val="3"/>
      </rPr>
      <t xml:space="preserve">　成分の単位（入力ボックスの左に提示）に注意
</t>
    </r>
    <r>
      <rPr>
        <b/>
        <sz val="11"/>
        <rFont val="ＭＳ Ｐゴシック"/>
        <family val="3"/>
      </rPr>
      <t>＊　</t>
    </r>
    <r>
      <rPr>
        <sz val="11"/>
        <rFont val="ＭＳ Ｐゴシック"/>
        <family val="3"/>
      </rPr>
      <t xml:space="preserve">管理不要な成分は　0　（ゼロ)　と入力
</t>
    </r>
    <r>
      <rPr>
        <b/>
        <sz val="11"/>
        <rFont val="ＭＳ Ｐゴシック"/>
        <family val="3"/>
      </rPr>
      <t>＊</t>
    </r>
    <r>
      <rPr>
        <sz val="11"/>
        <rFont val="ＭＳ Ｐゴシック"/>
        <family val="3"/>
      </rPr>
      <t>　ナトリウム</t>
    </r>
    <r>
      <rPr>
        <sz val="11"/>
        <rFont val="ＭＳ Ｐゴシック"/>
        <family val="3"/>
      </rPr>
      <t>(mg)は</t>
    </r>
    <r>
      <rPr>
        <sz val="11"/>
        <rFont val="ＭＳ Ｐゴシック"/>
        <family val="3"/>
      </rPr>
      <t>塩分</t>
    </r>
    <r>
      <rPr>
        <sz val="11"/>
        <rFont val="ＭＳ Ｐゴシック"/>
        <family val="3"/>
      </rPr>
      <t>(g)*1000/2.54</t>
    </r>
    <r>
      <rPr>
        <sz val="11"/>
        <rFont val="ＭＳ Ｐゴシック"/>
        <family val="3"/>
      </rPr>
      <t xml:space="preserve">で自動計算される
</t>
    </r>
  </si>
  <si>
    <t>かたくりこ</t>
  </si>
  <si>
    <t>３．弱火で炒める</t>
  </si>
  <si>
    <t>　　　　　〃</t>
  </si>
  <si>
    <t>とうがらし</t>
  </si>
  <si>
    <t>４．強火で炒め水分を飛ばす</t>
  </si>
  <si>
    <t>５．野菜に肉と共に絡ませる</t>
  </si>
  <si>
    <t>にほんしゅ</t>
  </si>
  <si>
    <t>てすと</t>
  </si>
  <si>
    <t>ほいこうろう</t>
  </si>
  <si>
    <t>さらだゆ</t>
  </si>
  <si>
    <t>１．回鍋肉　蛋白8g　塩1g</t>
  </si>
  <si>
    <t>２．肉に絡ませる</t>
  </si>
  <si>
    <t>ぶたばらにく</t>
  </si>
  <si>
    <t>２．炒めた後、皿に移す</t>
  </si>
  <si>
    <t>みそ</t>
  </si>
  <si>
    <t>にんにく</t>
  </si>
  <si>
    <t>しょうが</t>
  </si>
  <si>
    <t>きゃべつ</t>
  </si>
  <si>
    <t>ぴーまん</t>
  </si>
  <si>
    <t>しょうゆ</t>
  </si>
  <si>
    <t>g ： 上白糖</t>
  </si>
  <si>
    <t>ちちち</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</si>
</sst>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00_ "/>
    <numFmt numFmtId="179" formatCode="0.0_);[Red]\(0.0\)"/>
    <numFmt numFmtId="180" formatCode="#,##0_ "/>
    <numFmt numFmtId="181" formatCode="0.0_ "/>
    <numFmt numFmtId="182" formatCode="0.000_ "/>
    <numFmt numFmtId="183" formatCode="m&quot;月&quot;d&quot;日&quot;;@"/>
    <numFmt numFmtId="184" formatCode="0_);[Red]\(0\)"/>
    <numFmt numFmtId="185" formatCode="#,##0.0;[Red]\-#,##0.0"/>
    <numFmt numFmtId="186" formatCode="#,##0_);[Red]\(#,##0\)"/>
    <numFmt numFmtId="187" formatCode="#,##0.0_);[Red]\(#,##0.0\)"/>
    <numFmt numFmtId="188" formatCode="yyyy/m/d;@"/>
    <numFmt numFmtId="189" formatCode="#,##0.0_ "/>
    <numFmt numFmtId="190" formatCode="#,##0.000;[Red]\-#,##0.000"/>
    <numFmt numFmtId="191" formatCode="#,##0.0_ ;[Red]\-#,##0.0\ "/>
    <numFmt numFmtId="192" formatCode="0.000_);[Red]\(0.000\)"/>
    <numFmt numFmtId="193" formatCode="0.0000_);[Red]\(0.0000\)"/>
    <numFmt numFmtId="194" formatCode="&quot;Yes&quot;;&quot;Yes&quot;;&quot;No&quot;"/>
    <numFmt numFmtId="195" formatCode="&quot;True&quot;;&quot;True&quot;;&quot;False&quot;"/>
    <numFmt numFmtId="196" formatCode="&quot;On&quot;;&quot;On&quot;;&quot;Off&quot;"/>
    <numFmt numFmtId="197" formatCode="[$€-2]\ #,##0.00_);[Red]\([$€-2]\ #,##0.00\)"/>
    <numFmt numFmtId="198" formatCode="0_ "/>
    <numFmt numFmtId="199" formatCode="#,##0_ ;[Red]\-#,##0\ "/>
    <numFmt numFmtId="200" formatCode="0_ ;[Red]\-0\ "/>
  </numFmts>
  <fonts count="18">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10"/>
      <name val="ＭＳ Ｐゴシック"/>
      <family val="3"/>
    </font>
    <font>
      <b/>
      <sz val="13"/>
      <name val="ＭＳ Ｐゴシック"/>
      <family val="3"/>
    </font>
    <font>
      <sz val="11"/>
      <name val="ＭＳ ゴシック"/>
      <family val="3"/>
    </font>
    <font>
      <b/>
      <sz val="14"/>
      <name val="ＭＳ Ｐゴシック"/>
      <family val="3"/>
    </font>
    <font>
      <b/>
      <sz val="11"/>
      <name val="ＭＳ Ｐゴシック"/>
      <family val="3"/>
    </font>
    <font>
      <b/>
      <sz val="11"/>
      <color indexed="10"/>
      <name val="ＭＳ Ｐゴシック"/>
      <family val="3"/>
    </font>
    <font>
      <b/>
      <sz val="12"/>
      <name val="ＭＳ Ｐゴシック"/>
      <family val="3"/>
    </font>
    <font>
      <b/>
      <sz val="14"/>
      <color indexed="56"/>
      <name val="ＭＳ Ｐゴシック"/>
      <family val="3"/>
    </font>
    <font>
      <b/>
      <sz val="11.5"/>
      <name val="ＭＳ Ｐゴシック"/>
      <family val="3"/>
    </font>
    <font>
      <sz val="11"/>
      <name val="ＭＳ 明朝"/>
      <family val="1"/>
    </font>
    <font>
      <b/>
      <sz val="8"/>
      <name val="ＭＳ Ｐゴシック"/>
      <family val="2"/>
    </font>
  </fonts>
  <fills count="8">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11"/>
        <bgColor indexed="64"/>
      </patternFill>
    </fill>
  </fills>
  <borders count="37">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thin"/>
      <top style="dotted"/>
      <bottom style="dotted"/>
    </border>
    <border>
      <left style="thin"/>
      <right style="thin"/>
      <top style="dotted"/>
      <bottom style="thin"/>
    </border>
    <border>
      <left style="thin"/>
      <right>
        <color indexed="63"/>
      </right>
      <top style="thin"/>
      <bottom>
        <color indexed="63"/>
      </bottom>
    </border>
    <border>
      <left style="thin"/>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style="dotted"/>
    </border>
    <border>
      <left style="dashed"/>
      <right style="dashed"/>
      <top style="thick"/>
      <bottom style="thick"/>
    </border>
    <border>
      <left style="dashed"/>
      <right style="thick"/>
      <top style="thick"/>
      <bottom style="thick"/>
    </border>
    <border>
      <left style="thick"/>
      <right style="dashed"/>
      <top style="thick"/>
      <bottom style="thick"/>
    </border>
    <border>
      <left style="double"/>
      <right style="double"/>
      <top style="double"/>
      <bottom>
        <color indexed="63"/>
      </bottom>
    </border>
    <border>
      <left>
        <color indexed="63"/>
      </left>
      <right style="dashed"/>
      <top>
        <color indexed="63"/>
      </top>
      <bottom style="thin"/>
    </border>
    <border>
      <left style="dashed"/>
      <right style="dashed"/>
      <top>
        <color indexed="63"/>
      </top>
      <bottom style="thin"/>
    </border>
    <border>
      <left style="dashed"/>
      <right style="thin"/>
      <top>
        <color indexed="63"/>
      </top>
      <bottom style="thin"/>
    </border>
    <border>
      <left style="double"/>
      <right style="double"/>
      <top>
        <color indexed="63"/>
      </top>
      <bottom style="double"/>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22">
    <xf numFmtId="0" fontId="0" fillId="0" borderId="0" xfId="0" applyAlignment="1">
      <alignment vertical="center"/>
    </xf>
    <xf numFmtId="0" fontId="0" fillId="2" borderId="0" xfId="0" applyFill="1" applyAlignment="1">
      <alignment vertical="center"/>
    </xf>
    <xf numFmtId="0" fontId="0" fillId="3" borderId="0" xfId="0" applyFill="1" applyAlignment="1">
      <alignment vertical="center"/>
    </xf>
    <xf numFmtId="0" fontId="0" fillId="3" borderId="0" xfId="0" applyFill="1" applyAlignment="1">
      <alignment horizontal="left" vertical="center"/>
    </xf>
    <xf numFmtId="0" fontId="0" fillId="4" borderId="0" xfId="0" applyFill="1" applyAlignment="1">
      <alignment vertical="center"/>
    </xf>
    <xf numFmtId="178" fontId="0" fillId="0" borderId="0" xfId="0" applyNumberFormat="1" applyAlignment="1">
      <alignment vertical="center"/>
    </xf>
    <xf numFmtId="0" fontId="0" fillId="0" borderId="0" xfId="0" applyFill="1" applyAlignment="1">
      <alignment vertical="center"/>
    </xf>
    <xf numFmtId="0" fontId="0" fillId="5" borderId="0" xfId="0" applyFill="1" applyAlignment="1">
      <alignment vertical="center"/>
    </xf>
    <xf numFmtId="0" fontId="0" fillId="5" borderId="0" xfId="0" applyFill="1" applyBorder="1" applyAlignment="1">
      <alignment vertical="center"/>
    </xf>
    <xf numFmtId="0" fontId="0" fillId="5" borderId="0" xfId="0" applyFill="1" applyBorder="1" applyAlignment="1">
      <alignment horizontal="left" shrinkToFit="1"/>
    </xf>
    <xf numFmtId="176" fontId="0" fillId="5" borderId="0" xfId="0" applyNumberFormat="1" applyFill="1" applyBorder="1" applyAlignment="1">
      <alignment/>
    </xf>
    <xf numFmtId="177" fontId="0" fillId="5" borderId="0" xfId="0" applyNumberFormat="1" applyFill="1" applyBorder="1" applyAlignment="1">
      <alignment horizontal="right" wrapText="1"/>
    </xf>
    <xf numFmtId="176" fontId="0" fillId="5" borderId="0" xfId="0" applyNumberFormat="1" applyFill="1" applyBorder="1" applyAlignment="1">
      <alignment horizontal="right"/>
    </xf>
    <xf numFmtId="177" fontId="0" fillId="5" borderId="0" xfId="0" applyNumberFormat="1" applyFill="1" applyBorder="1" applyAlignment="1">
      <alignment horizontal="right"/>
    </xf>
    <xf numFmtId="0" fontId="0" fillId="5" borderId="0" xfId="0" applyFill="1" applyAlignment="1">
      <alignment vertical="center" wrapText="1"/>
    </xf>
    <xf numFmtId="0" fontId="0" fillId="0" borderId="0" xfId="0" applyAlignment="1">
      <alignment horizontal="right" vertical="center"/>
    </xf>
    <xf numFmtId="0" fontId="0" fillId="6" borderId="0" xfId="0" applyFill="1" applyAlignment="1">
      <alignment vertical="center"/>
    </xf>
    <xf numFmtId="14" fontId="0" fillId="0" borderId="0" xfId="0" applyNumberFormat="1" applyAlignment="1">
      <alignment vertical="center"/>
    </xf>
    <xf numFmtId="56" fontId="0" fillId="4" borderId="0" xfId="0" applyNumberFormat="1" applyFill="1" applyAlignment="1">
      <alignment vertical="center"/>
    </xf>
    <xf numFmtId="0" fontId="0" fillId="2" borderId="0" xfId="0" applyFill="1" applyBorder="1" applyAlignment="1">
      <alignment shrinkToFit="1"/>
    </xf>
    <xf numFmtId="14" fontId="0" fillId="2" borderId="0" xfId="0" applyNumberFormat="1" applyFill="1" applyAlignment="1">
      <alignment vertical="center"/>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190" fontId="0" fillId="0" borderId="0" xfId="17" applyNumberFormat="1" applyAlignment="1" applyProtection="1">
      <alignment vertical="center"/>
      <protection locked="0"/>
    </xf>
    <xf numFmtId="186" fontId="0" fillId="0" borderId="0" xfId="0" applyNumberFormat="1" applyAlignment="1" applyProtection="1">
      <alignment vertical="center"/>
      <protection locked="0"/>
    </xf>
    <xf numFmtId="0" fontId="0" fillId="2" borderId="0" xfId="0" applyFill="1" applyBorder="1" applyAlignment="1" applyProtection="1">
      <alignment shrinkToFit="1"/>
      <protection locked="0"/>
    </xf>
    <xf numFmtId="176" fontId="0" fillId="2" borderId="0" xfId="0" applyNumberFormat="1" applyFill="1" applyBorder="1" applyAlignment="1" applyProtection="1">
      <alignment shrinkToFit="1"/>
      <protection locked="0"/>
    </xf>
    <xf numFmtId="176" fontId="0" fillId="0" borderId="0" xfId="0" applyNumberFormat="1" applyFill="1" applyBorder="1" applyAlignment="1" applyProtection="1">
      <alignment shrinkToFit="1"/>
      <protection locked="0"/>
    </xf>
    <xf numFmtId="176" fontId="0" fillId="2" borderId="0" xfId="0" applyNumberFormat="1" applyFill="1" applyBorder="1" applyAlignment="1" applyProtection="1">
      <alignment/>
      <protection locked="0"/>
    </xf>
    <xf numFmtId="190" fontId="0" fillId="2" borderId="0" xfId="17" applyNumberFormat="1" applyFill="1" applyBorder="1" applyAlignment="1" applyProtection="1">
      <alignment/>
      <protection locked="0"/>
    </xf>
    <xf numFmtId="186" fontId="0" fillId="2" borderId="0" xfId="0" applyNumberFormat="1" applyFill="1" applyBorder="1" applyAlignment="1" applyProtection="1">
      <alignment vertical="center"/>
      <protection locked="0"/>
    </xf>
    <xf numFmtId="179" fontId="0" fillId="2" borderId="0" xfId="0" applyNumberFormat="1" applyFill="1" applyBorder="1" applyAlignment="1" applyProtection="1">
      <alignment vertical="center"/>
      <protection locked="0"/>
    </xf>
    <xf numFmtId="186" fontId="0" fillId="2" borderId="0" xfId="0" applyNumberFormat="1" applyFill="1" applyAlignment="1" applyProtection="1">
      <alignment vertical="center"/>
      <protection locked="0"/>
    </xf>
    <xf numFmtId="0" fontId="0" fillId="0" borderId="0" xfId="0" applyFill="1" applyAlignment="1" applyProtection="1">
      <alignment vertical="center"/>
      <protection locked="0"/>
    </xf>
    <xf numFmtId="0" fontId="0" fillId="2" borderId="0" xfId="0" applyFill="1" applyAlignment="1" applyProtection="1">
      <alignment vertical="center"/>
      <protection locked="0"/>
    </xf>
    <xf numFmtId="176" fontId="0" fillId="2" borderId="0" xfId="0" applyNumberFormat="1" applyFill="1" applyAlignment="1" applyProtection="1">
      <alignment vertical="center"/>
      <protection locked="0"/>
    </xf>
    <xf numFmtId="190" fontId="0" fillId="2" borderId="0" xfId="17" applyNumberFormat="1" applyFill="1" applyAlignment="1" applyProtection="1">
      <alignment vertical="center"/>
      <protection locked="0"/>
    </xf>
    <xf numFmtId="179" fontId="0" fillId="2" borderId="0" xfId="0" applyNumberFormat="1" applyFill="1" applyAlignment="1" applyProtection="1">
      <alignment vertical="center"/>
      <protection locked="0"/>
    </xf>
    <xf numFmtId="0" fontId="0" fillId="2" borderId="0" xfId="0" applyFill="1" applyAlignment="1" applyProtection="1">
      <alignment shrinkToFit="1"/>
      <protection locked="0"/>
    </xf>
    <xf numFmtId="0" fontId="0" fillId="2" borderId="0" xfId="0" applyFill="1" applyAlignment="1" applyProtection="1">
      <alignment vertical="center" shrinkToFit="1"/>
      <protection locked="0"/>
    </xf>
    <xf numFmtId="0" fontId="0" fillId="0" borderId="0" xfId="0" applyAlignment="1" applyProtection="1">
      <alignment vertical="center"/>
      <protection/>
    </xf>
    <xf numFmtId="190" fontId="0" fillId="0" borderId="0" xfId="17" applyNumberFormat="1" applyAlignment="1" applyProtection="1">
      <alignment vertical="center"/>
      <protection/>
    </xf>
    <xf numFmtId="0" fontId="7" fillId="0" borderId="0" xfId="0" applyFont="1" applyAlignment="1" applyProtection="1">
      <alignment horizontal="right" vertical="center"/>
      <protection/>
    </xf>
    <xf numFmtId="0" fontId="0" fillId="0" borderId="0" xfId="0" applyAlignment="1" applyProtection="1" quotePrefix="1">
      <alignment vertical="center"/>
      <protection/>
    </xf>
    <xf numFmtId="186" fontId="0" fillId="0" borderId="0" xfId="0" applyNumberFormat="1" applyAlignment="1" applyProtection="1">
      <alignment vertical="center"/>
      <protection/>
    </xf>
    <xf numFmtId="0" fontId="0" fillId="0" borderId="0" xfId="0" applyBorder="1" applyAlignment="1" applyProtection="1">
      <alignment wrapTex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right" vertical="center"/>
      <protection/>
    </xf>
    <xf numFmtId="190" fontId="0" fillId="0" borderId="0" xfId="17" applyNumberFormat="1" applyFill="1" applyBorder="1" applyAlignment="1" applyProtection="1">
      <alignment horizontal="right" vertical="center"/>
      <protection/>
    </xf>
    <xf numFmtId="0" fontId="0" fillId="0" borderId="1" xfId="0" applyFill="1" applyBorder="1" applyAlignment="1" applyProtection="1">
      <alignment horizontal="right" vertical="center"/>
      <protection/>
    </xf>
    <xf numFmtId="0" fontId="0" fillId="0" borderId="2" xfId="0" applyFill="1" applyBorder="1" applyAlignment="1" applyProtection="1">
      <alignment horizontal="right" vertical="center"/>
      <protection/>
    </xf>
    <xf numFmtId="186" fontId="0" fillId="0" borderId="2" xfId="0" applyNumberFormat="1" applyFill="1" applyBorder="1" applyAlignment="1" applyProtection="1">
      <alignment horizontal="right" vertical="center"/>
      <protection/>
    </xf>
    <xf numFmtId="0" fontId="0" fillId="0" borderId="3" xfId="0" applyFill="1" applyBorder="1" applyAlignment="1" applyProtection="1">
      <alignment horizontal="right" vertical="center"/>
      <protection/>
    </xf>
    <xf numFmtId="0" fontId="0" fillId="0" borderId="0" xfId="0" applyAlignment="1" applyProtection="1">
      <alignment horizontal="right" vertical="center"/>
      <protection/>
    </xf>
    <xf numFmtId="0" fontId="0" fillId="0" borderId="0" xfId="0" applyFill="1" applyAlignment="1" applyProtection="1">
      <alignment vertical="center"/>
      <protection/>
    </xf>
    <xf numFmtId="187" fontId="0" fillId="0" borderId="0" xfId="0" applyNumberFormat="1" applyFill="1" applyAlignment="1" applyProtection="1">
      <alignment vertical="center"/>
      <protection locked="0"/>
    </xf>
    <xf numFmtId="181" fontId="0" fillId="0" borderId="0" xfId="0" applyNumberFormat="1" applyFill="1" applyAlignment="1" applyProtection="1">
      <alignment vertical="center"/>
      <protection locked="0"/>
    </xf>
    <xf numFmtId="186" fontId="0" fillId="0" borderId="0" xfId="0" applyNumberFormat="1" applyFill="1" applyAlignment="1" applyProtection="1">
      <alignment vertical="center"/>
      <protection locked="0"/>
    </xf>
    <xf numFmtId="14" fontId="0" fillId="0" borderId="0" xfId="0" applyNumberFormat="1" applyFill="1" applyAlignment="1" applyProtection="1">
      <alignment vertical="center"/>
      <protection locked="0"/>
    </xf>
    <xf numFmtId="181" fontId="0" fillId="0" borderId="0" xfId="0" applyNumberFormat="1" applyFill="1" applyAlignment="1" applyProtection="1">
      <alignment horizontal="right" vertical="center"/>
      <protection locked="0"/>
    </xf>
    <xf numFmtId="187" fontId="0" fillId="0" borderId="0" xfId="17" applyNumberFormat="1" applyFill="1" applyAlignment="1" applyProtection="1">
      <alignment vertical="center"/>
      <protection locked="0"/>
    </xf>
    <xf numFmtId="181" fontId="0" fillId="0" borderId="0" xfId="0" applyNumberFormat="1" applyAlignment="1" applyProtection="1">
      <alignment vertical="center"/>
      <protection locked="0"/>
    </xf>
    <xf numFmtId="187" fontId="0" fillId="0" borderId="0" xfId="0" applyNumberFormat="1" applyAlignment="1" applyProtection="1">
      <alignment vertical="center"/>
      <protection locked="0"/>
    </xf>
    <xf numFmtId="14" fontId="0" fillId="0" borderId="0" xfId="0" applyNumberFormat="1" applyAlignment="1" applyProtection="1">
      <alignment vertical="center"/>
      <protection locked="0"/>
    </xf>
    <xf numFmtId="184" fontId="0" fillId="0" borderId="0" xfId="0" applyNumberFormat="1" applyAlignment="1" applyProtection="1">
      <alignment vertical="center"/>
      <protection locked="0"/>
    </xf>
    <xf numFmtId="0" fontId="9" fillId="0" borderId="0" xfId="0" applyFont="1" applyAlignment="1" applyProtection="1">
      <alignment vertical="center"/>
      <protection locked="0"/>
    </xf>
    <xf numFmtId="181" fontId="0" fillId="0" borderId="0" xfId="0" applyNumberFormat="1" applyAlignment="1" applyProtection="1">
      <alignment vertical="center"/>
      <protection/>
    </xf>
    <xf numFmtId="0" fontId="0" fillId="0" borderId="0" xfId="0" applyAlignment="1" applyProtection="1">
      <alignment vertical="center" shrinkToFit="1"/>
      <protection/>
    </xf>
    <xf numFmtId="179" fontId="0" fillId="0" borderId="0" xfId="0" applyNumberFormat="1" applyAlignment="1" applyProtection="1">
      <alignment horizontal="left" vertical="center"/>
      <protection/>
    </xf>
    <xf numFmtId="0" fontId="0" fillId="0" borderId="4" xfId="0" applyFill="1" applyBorder="1" applyAlignment="1" applyProtection="1">
      <alignment horizontal="center" vertical="center"/>
      <protection/>
    </xf>
    <xf numFmtId="181" fontId="0" fillId="0" borderId="0" xfId="0" applyNumberFormat="1" applyAlignment="1" applyProtection="1">
      <alignment horizontal="left" vertical="center"/>
      <protection/>
    </xf>
    <xf numFmtId="191" fontId="0" fillId="5" borderId="5" xfId="17" applyNumberFormat="1" applyFill="1" applyBorder="1" applyAlignment="1" applyProtection="1">
      <alignment horizontal="center" vertical="center"/>
      <protection/>
    </xf>
    <xf numFmtId="187" fontId="0" fillId="0" borderId="0" xfId="0" applyNumberFormat="1" applyAlignment="1" applyProtection="1">
      <alignment vertical="center"/>
      <protection/>
    </xf>
    <xf numFmtId="187" fontId="0" fillId="0" borderId="0" xfId="0" applyNumberFormat="1" applyFill="1" applyAlignment="1" applyProtection="1">
      <alignment horizontal="right" vertical="center"/>
      <protection/>
    </xf>
    <xf numFmtId="181" fontId="0" fillId="0" borderId="0" xfId="0" applyNumberFormat="1" applyFill="1" applyAlignment="1" applyProtection="1">
      <alignment horizontal="right" vertical="center"/>
      <protection/>
    </xf>
    <xf numFmtId="0" fontId="0" fillId="0" borderId="0" xfId="0" applyFill="1" applyAlignment="1" applyProtection="1">
      <alignment horizontal="right" vertical="center"/>
      <protection/>
    </xf>
    <xf numFmtId="186" fontId="0" fillId="0" borderId="0" xfId="0" applyNumberFormat="1" applyFill="1" applyAlignment="1" applyProtection="1">
      <alignment horizontal="right" vertical="center"/>
      <protection/>
    </xf>
    <xf numFmtId="0" fontId="0" fillId="5" borderId="0" xfId="0" applyFill="1" applyAlignment="1" applyProtection="1">
      <alignment horizontal="right" vertical="center"/>
      <protection/>
    </xf>
    <xf numFmtId="183" fontId="0" fillId="5" borderId="0" xfId="0" applyNumberFormat="1" applyFill="1" applyAlignment="1" applyProtection="1">
      <alignment horizontal="right" vertical="center"/>
      <protection/>
    </xf>
    <xf numFmtId="184" fontId="0" fillId="0" borderId="0" xfId="0" applyNumberFormat="1" applyFill="1" applyAlignment="1" applyProtection="1">
      <alignment vertical="center"/>
      <protection locked="0"/>
    </xf>
    <xf numFmtId="0" fontId="0" fillId="0" borderId="0" xfId="0" applyAlignment="1">
      <alignment vertical="center"/>
    </xf>
    <xf numFmtId="0" fontId="0" fillId="0" borderId="0" xfId="0" applyAlignment="1">
      <alignment horizontal="center" vertical="center" textRotation="255"/>
    </xf>
    <xf numFmtId="49" fontId="0" fillId="0" borderId="0" xfId="0" applyNumberFormat="1" applyAlignment="1">
      <alignment horizontal="right" vertical="center"/>
    </xf>
    <xf numFmtId="49" fontId="0" fillId="0" borderId="0" xfId="0" applyNumberFormat="1" applyAlignment="1">
      <alignment horizontal="right" vertical="center" wrapText="1"/>
    </xf>
    <xf numFmtId="0" fontId="0" fillId="0" borderId="0" xfId="0" applyAlignment="1">
      <alignment vertical="center" textRotation="255"/>
    </xf>
    <xf numFmtId="0" fontId="0" fillId="0" borderId="0" xfId="0" applyAlignment="1">
      <alignment horizontal="center" vertical="center" textRotation="255" wrapText="1"/>
    </xf>
    <xf numFmtId="0" fontId="0" fillId="0" borderId="0" xfId="0" applyAlignment="1" applyProtection="1">
      <alignment horizontal="center" vertical="center"/>
      <protection locked="0"/>
    </xf>
    <xf numFmtId="0" fontId="0" fillId="0" borderId="0" xfId="0" applyAlignment="1" applyProtection="1">
      <alignment horizontal="center" vertical="center"/>
      <protection/>
    </xf>
    <xf numFmtId="0" fontId="0" fillId="0" borderId="0" xfId="0" applyBorder="1" applyAlignment="1" applyProtection="1">
      <alignment horizontal="center" wrapText="1"/>
      <protection/>
    </xf>
    <xf numFmtId="0" fontId="0" fillId="0" borderId="0" xfId="0" applyFill="1" applyBorder="1" applyAlignment="1" applyProtection="1">
      <alignment horizontal="center" vertical="center"/>
      <protection/>
    </xf>
    <xf numFmtId="0" fontId="0" fillId="2" borderId="0"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179" fontId="0" fillId="0" borderId="0" xfId="0" applyNumberFormat="1" applyAlignment="1" applyProtection="1">
      <alignment vertical="center"/>
      <protection locked="0"/>
    </xf>
    <xf numFmtId="182" fontId="0" fillId="0" borderId="0" xfId="0" applyNumberFormat="1" applyAlignment="1" applyProtection="1">
      <alignment vertical="center"/>
      <protection locked="0"/>
    </xf>
    <xf numFmtId="188" fontId="0" fillId="0" borderId="0" xfId="0" applyNumberFormat="1" applyAlignment="1" applyProtection="1">
      <alignment vertical="center"/>
      <protection locked="0"/>
    </xf>
    <xf numFmtId="38" fontId="0" fillId="0" borderId="0" xfId="17" applyAlignment="1" applyProtection="1">
      <alignment vertical="center"/>
      <protection locked="0"/>
    </xf>
    <xf numFmtId="0" fontId="0" fillId="0" borderId="0" xfId="0" applyAlignment="1" applyProtection="1">
      <alignment vertical="center" shrinkToFit="1"/>
      <protection locked="0"/>
    </xf>
    <xf numFmtId="180" fontId="0" fillId="0" borderId="0" xfId="0" applyNumberFormat="1" applyAlignment="1" applyProtection="1">
      <alignment vertical="center"/>
      <protection locked="0"/>
    </xf>
    <xf numFmtId="38" fontId="0" fillId="0" borderId="0" xfId="17" applyAlignment="1" applyProtection="1">
      <alignment vertical="center"/>
      <protection/>
    </xf>
    <xf numFmtId="0" fontId="0" fillId="5" borderId="0" xfId="0" applyFill="1" applyAlignment="1" applyProtection="1">
      <alignment vertical="center"/>
      <protection/>
    </xf>
    <xf numFmtId="0" fontId="0" fillId="2" borderId="0" xfId="0" applyFill="1" applyAlignment="1" applyProtection="1">
      <alignment vertical="center"/>
      <protection/>
    </xf>
    <xf numFmtId="0" fontId="0" fillId="0" borderId="0" xfId="0" applyAlignment="1">
      <alignment horizontal="center" vertical="center"/>
    </xf>
    <xf numFmtId="0" fontId="0" fillId="5" borderId="0" xfId="0" applyFill="1" applyAlignment="1" applyProtection="1">
      <alignment vertical="center" shrinkToFit="1"/>
      <protection/>
    </xf>
    <xf numFmtId="184" fontId="0" fillId="5" borderId="0" xfId="0" applyNumberFormat="1" applyFill="1" applyAlignment="1" applyProtection="1">
      <alignment vertical="center"/>
      <protection/>
    </xf>
    <xf numFmtId="38" fontId="0" fillId="5" borderId="0" xfId="17" applyFill="1" applyAlignment="1" applyProtection="1">
      <alignment vertical="center"/>
      <protection/>
    </xf>
    <xf numFmtId="0" fontId="0" fillId="0" borderId="0" xfId="0" applyFill="1" applyAlignment="1" applyProtection="1">
      <alignment vertical="center" wrapText="1"/>
      <protection/>
    </xf>
    <xf numFmtId="49" fontId="0" fillId="0" borderId="6" xfId="0" applyNumberFormat="1" applyBorder="1" applyAlignment="1">
      <alignment horizontal="right" vertical="center" wrapText="1"/>
    </xf>
    <xf numFmtId="0" fontId="0" fillId="0" borderId="0" xfId="0" applyAlignment="1" applyProtection="1">
      <alignment vertical="center"/>
      <protection/>
    </xf>
    <xf numFmtId="38" fontId="0" fillId="5" borderId="0" xfId="17" applyFill="1" applyAlignment="1" applyProtection="1">
      <alignment vertical="center"/>
      <protection/>
    </xf>
    <xf numFmtId="186" fontId="0" fillId="5" borderId="0" xfId="0" applyNumberFormat="1" applyFill="1" applyAlignment="1" applyProtection="1">
      <alignment vertical="center"/>
      <protection/>
    </xf>
    <xf numFmtId="179" fontId="0" fillId="0" borderId="0" xfId="0" applyNumberFormat="1" applyAlignment="1" applyProtection="1">
      <alignment vertical="center"/>
      <protection/>
    </xf>
    <xf numFmtId="187" fontId="0" fillId="5" borderId="0" xfId="0" applyNumberFormat="1" applyFill="1" applyAlignment="1" applyProtection="1">
      <alignment vertical="center"/>
      <protection/>
    </xf>
    <xf numFmtId="14" fontId="0" fillId="4" borderId="0" xfId="0" applyNumberFormat="1" applyFont="1" applyFill="1" applyAlignment="1" applyProtection="1">
      <alignment vertical="center"/>
      <protection locked="0"/>
    </xf>
    <xf numFmtId="38" fontId="0" fillId="0" borderId="0" xfId="17" applyFill="1" applyAlignment="1" applyProtection="1">
      <alignment vertical="center"/>
      <protection/>
    </xf>
    <xf numFmtId="14" fontId="0" fillId="6" borderId="0" xfId="0" applyNumberFormat="1" applyFill="1" applyAlignment="1">
      <alignment vertical="center"/>
    </xf>
    <xf numFmtId="0" fontId="12"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0" fontId="0" fillId="0" borderId="6" xfId="0" applyFont="1" applyBorder="1" applyAlignment="1">
      <alignment horizontal="left" vertical="center" wrapText="1"/>
    </xf>
    <xf numFmtId="0" fontId="0" fillId="2" borderId="6" xfId="0" applyFill="1" applyBorder="1" applyAlignment="1">
      <alignment horizontal="left" vertical="center" wrapText="1"/>
    </xf>
    <xf numFmtId="0" fontId="0" fillId="5" borderId="6" xfId="0" applyFill="1" applyBorder="1" applyAlignment="1">
      <alignment horizontal="left" vertical="center" wrapText="1"/>
    </xf>
    <xf numFmtId="49" fontId="0" fillId="0" borderId="7" xfId="0" applyNumberFormat="1" applyBorder="1" applyAlignment="1">
      <alignment horizontal="right" vertical="center" wrapText="1"/>
    </xf>
    <xf numFmtId="0" fontId="0" fillId="0" borderId="7" xfId="0" applyFill="1" applyBorder="1" applyAlignment="1">
      <alignment horizontal="left" vertical="center" wrapText="1"/>
    </xf>
    <xf numFmtId="0" fontId="11" fillId="0" borderId="6" xfId="0" applyFont="1" applyBorder="1" applyAlignment="1">
      <alignment horizontal="left" vertical="center" wrapText="1"/>
    </xf>
    <xf numFmtId="0" fontId="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49" fontId="0" fillId="0" borderId="6" xfId="0" applyNumberFormat="1" applyBorder="1" applyAlignment="1">
      <alignment vertical="center" wrapText="1"/>
    </xf>
    <xf numFmtId="0" fontId="0" fillId="0" borderId="6" xfId="0" applyFill="1" applyBorder="1" applyAlignment="1">
      <alignment horizontal="left" vertical="top" wrapText="1"/>
    </xf>
    <xf numFmtId="0" fontId="0" fillId="0" borderId="6" xfId="0" applyBorder="1" applyAlignment="1">
      <alignment vertical="center" wrapText="1"/>
    </xf>
    <xf numFmtId="0" fontId="0" fillId="0" borderId="7" xfId="0" applyFill="1" applyBorder="1" applyAlignment="1">
      <alignment horizontal="left" vertical="top" wrapText="1"/>
    </xf>
    <xf numFmtId="0" fontId="0" fillId="0" borderId="0" xfId="0" applyAlignment="1" applyProtection="1">
      <alignment vertical="center" textRotation="255"/>
      <protection locked="0"/>
    </xf>
    <xf numFmtId="0" fontId="13" fillId="0" borderId="8"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0" fillId="0" borderId="0" xfId="0" applyAlignment="1" applyProtection="1">
      <alignment horizontal="center" vertical="center" textRotation="255" wrapText="1"/>
      <protection locked="0"/>
    </xf>
    <xf numFmtId="0" fontId="11" fillId="0" borderId="9"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6" xfId="0" applyBorder="1" applyAlignment="1" applyProtection="1">
      <alignment vertical="center" textRotation="255"/>
      <protection locked="0"/>
    </xf>
    <xf numFmtId="0" fontId="0" fillId="0" borderId="7" xfId="0" applyBorder="1" applyAlignment="1" applyProtection="1">
      <alignment vertical="center" textRotation="255"/>
      <protection locked="0"/>
    </xf>
    <xf numFmtId="0" fontId="11" fillId="0" borderId="9" xfId="0" applyFont="1" applyBorder="1" applyAlignment="1" applyProtection="1">
      <alignment vertical="center"/>
      <protection locked="0"/>
    </xf>
    <xf numFmtId="0" fontId="0" fillId="0" borderId="6" xfId="0" applyBorder="1" applyAlignment="1" applyProtection="1">
      <alignment horizontal="center" vertical="center" textRotation="255" wrapText="1"/>
      <protection locked="0"/>
    </xf>
    <xf numFmtId="0" fontId="0" fillId="0" borderId="7" xfId="0" applyBorder="1" applyAlignment="1" applyProtection="1">
      <alignment horizontal="center" vertical="center" textRotation="255" wrapText="1"/>
      <protection locked="0"/>
    </xf>
    <xf numFmtId="0" fontId="0" fillId="0" borderId="0" xfId="0" applyFill="1" applyAlignment="1" applyProtection="1">
      <alignment horizontal="center" vertical="center" wrapText="1"/>
      <protection locked="0"/>
    </xf>
    <xf numFmtId="0" fontId="0" fillId="0" borderId="0" xfId="0"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3" xfId="16" applyFont="1" applyBorder="1" applyAlignment="1" applyProtection="1">
      <alignment horizontal="center" vertical="center" wrapText="1"/>
      <protection locked="0"/>
    </xf>
    <xf numFmtId="0" fontId="3" fillId="0" borderId="6" xfId="16" applyFont="1" applyBorder="1" applyAlignment="1" applyProtection="1">
      <alignment horizontal="center" vertical="center"/>
      <protection locked="0"/>
    </xf>
    <xf numFmtId="49" fontId="3" fillId="0" borderId="7" xfId="16" applyNumberFormat="1" applyFont="1" applyBorder="1" applyAlignment="1" applyProtection="1">
      <alignment horizontal="center" vertical="center" wrapText="1"/>
      <protection locked="0"/>
    </xf>
    <xf numFmtId="0" fontId="0" fillId="0" borderId="0" xfId="0" applyFill="1" applyAlignment="1" applyProtection="1">
      <alignment vertical="center" shrinkToFit="1"/>
      <protection locked="0"/>
    </xf>
    <xf numFmtId="14" fontId="0" fillId="0" borderId="0" xfId="0" applyNumberFormat="1" applyAlignment="1" applyProtection="1">
      <alignment vertical="center" shrinkToFit="1"/>
      <protection locked="0"/>
    </xf>
    <xf numFmtId="200" fontId="11" fillId="0" borderId="14" xfId="17"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right" vertical="center"/>
      <protection locked="0"/>
    </xf>
    <xf numFmtId="198" fontId="11" fillId="0" borderId="14" xfId="0" applyNumberFormat="1" applyFont="1" applyFill="1" applyBorder="1" applyAlignment="1" applyProtection="1">
      <alignment horizontal="right" vertical="center"/>
      <protection locked="0"/>
    </xf>
    <xf numFmtId="38" fontId="11" fillId="0" borderId="14" xfId="17" applyFont="1" applyFill="1" applyBorder="1" applyAlignment="1" applyProtection="1">
      <alignment horizontal="right" vertical="center"/>
      <protection locked="0"/>
    </xf>
    <xf numFmtId="180" fontId="11" fillId="0" borderId="14" xfId="0" applyNumberFormat="1" applyFont="1" applyFill="1" applyBorder="1" applyAlignment="1" applyProtection="1">
      <alignment horizontal="right" vertical="center"/>
      <protection locked="0"/>
    </xf>
    <xf numFmtId="198" fontId="11" fillId="0" borderId="15" xfId="0" applyNumberFormat="1" applyFont="1" applyFill="1" applyBorder="1" applyAlignment="1" applyProtection="1">
      <alignment horizontal="right" vertical="center"/>
      <protection locked="0"/>
    </xf>
    <xf numFmtId="14" fontId="0" fillId="5" borderId="5" xfId="0" applyNumberFormat="1" applyFill="1" applyBorder="1" applyAlignment="1" applyProtection="1">
      <alignment vertical="center"/>
      <protection locked="0"/>
    </xf>
    <xf numFmtId="14" fontId="0" fillId="2" borderId="0" xfId="0" applyNumberFormat="1" applyFill="1" applyAlignment="1" applyProtection="1">
      <alignment vertical="center"/>
      <protection locked="0"/>
    </xf>
    <xf numFmtId="183" fontId="0" fillId="2" borderId="0" xfId="0" applyNumberFormat="1" applyFill="1" applyAlignment="1" applyProtection="1">
      <alignment vertical="center"/>
      <protection locked="0"/>
    </xf>
    <xf numFmtId="177" fontId="0" fillId="0" borderId="0" xfId="0" applyNumberFormat="1" applyAlignment="1" applyProtection="1">
      <alignment vertical="center"/>
      <protection locked="0"/>
    </xf>
    <xf numFmtId="179" fontId="0" fillId="2" borderId="0" xfId="17" applyNumberFormat="1" applyFill="1" applyBorder="1" applyAlignment="1" applyProtection="1">
      <alignment/>
      <protection locked="0"/>
    </xf>
    <xf numFmtId="14" fontId="0" fillId="0" borderId="0" xfId="0" applyNumberFormat="1" applyAlignment="1" applyProtection="1">
      <alignment vertical="center"/>
      <protection/>
    </xf>
    <xf numFmtId="0" fontId="0" fillId="0" borderId="0" xfId="0" applyFill="1" applyAlignment="1" applyProtection="1">
      <alignment vertical="center" shrinkToFit="1"/>
      <protection/>
    </xf>
    <xf numFmtId="14" fontId="0" fillId="5" borderId="4" xfId="0" applyNumberFormat="1" applyFill="1" applyBorder="1" applyAlignment="1" applyProtection="1">
      <alignment vertical="center"/>
      <protection/>
    </xf>
    <xf numFmtId="0" fontId="11" fillId="0" borderId="16" xfId="0" applyFont="1" applyFill="1" applyBorder="1" applyAlignment="1" applyProtection="1">
      <alignment horizontal="right" vertical="center"/>
      <protection/>
    </xf>
    <xf numFmtId="0" fontId="11" fillId="0" borderId="14" xfId="0" applyFont="1" applyFill="1" applyBorder="1" applyAlignment="1" applyProtection="1">
      <alignment horizontal="right" vertical="center"/>
      <protection/>
    </xf>
    <xf numFmtId="0" fontId="0" fillId="0" borderId="17" xfId="0" applyFill="1" applyBorder="1" applyAlignment="1" applyProtection="1">
      <alignment horizontal="center" vertical="center" shrinkToFit="1"/>
      <protection/>
    </xf>
    <xf numFmtId="0" fontId="0" fillId="5" borderId="18" xfId="0" applyFill="1" applyBorder="1" applyAlignment="1" applyProtection="1">
      <alignment horizontal="right" vertical="center"/>
      <protection/>
    </xf>
    <xf numFmtId="0" fontId="0" fillId="5" borderId="19" xfId="0" applyFill="1" applyBorder="1" applyAlignment="1" applyProtection="1">
      <alignment vertical="center"/>
      <protection/>
    </xf>
    <xf numFmtId="180" fontId="0" fillId="5" borderId="19" xfId="0" applyNumberFormat="1" applyFill="1" applyBorder="1" applyAlignment="1" applyProtection="1">
      <alignment vertical="center"/>
      <protection/>
    </xf>
    <xf numFmtId="181" fontId="0" fillId="5" borderId="19" xfId="0" applyNumberFormat="1" applyFill="1" applyBorder="1" applyAlignment="1" applyProtection="1">
      <alignment vertical="center"/>
      <protection/>
    </xf>
    <xf numFmtId="184" fontId="0" fillId="5" borderId="19" xfId="0" applyNumberFormat="1" applyFill="1" applyBorder="1" applyAlignment="1" applyProtection="1">
      <alignment vertical="center"/>
      <protection/>
    </xf>
    <xf numFmtId="178" fontId="0" fillId="5" borderId="19" xfId="0" applyNumberFormat="1" applyFill="1" applyBorder="1" applyAlignment="1" applyProtection="1">
      <alignment vertical="center"/>
      <protection/>
    </xf>
    <xf numFmtId="181" fontId="0" fillId="5" borderId="20" xfId="0" applyNumberFormat="1" applyFill="1" applyBorder="1" applyAlignment="1" applyProtection="1">
      <alignment vertical="center"/>
      <protection/>
    </xf>
    <xf numFmtId="181" fontId="0" fillId="0" borderId="0" xfId="0" applyNumberFormat="1" applyFill="1" applyAlignment="1" applyProtection="1">
      <alignment vertical="center"/>
      <protection/>
    </xf>
    <xf numFmtId="14" fontId="0" fillId="0" borderId="0" xfId="0" applyNumberFormat="1" applyFill="1" applyAlignment="1" applyProtection="1">
      <alignment vertical="center"/>
      <protection/>
    </xf>
    <xf numFmtId="0" fontId="0" fillId="0" borderId="21" xfId="0" applyFill="1" applyBorder="1" applyAlignment="1" applyProtection="1">
      <alignment vertical="center" shrinkToFit="1"/>
      <protection/>
    </xf>
    <xf numFmtId="0" fontId="0" fillId="0" borderId="0" xfId="0" applyFill="1" applyAlignment="1" applyProtection="1">
      <alignment horizontal="center" vertical="center"/>
      <protection/>
    </xf>
    <xf numFmtId="184" fontId="0" fillId="0" borderId="0" xfId="0" applyNumberFormat="1" applyFill="1" applyAlignment="1" applyProtection="1">
      <alignment horizontal="center" vertical="center"/>
      <protection/>
    </xf>
    <xf numFmtId="177" fontId="0" fillId="0" borderId="0" xfId="0" applyNumberFormat="1" applyFill="1" applyAlignment="1" applyProtection="1">
      <alignment horizontal="center" vertical="center"/>
      <protection/>
    </xf>
    <xf numFmtId="187" fontId="0" fillId="2" borderId="0" xfId="0" applyNumberFormat="1" applyFill="1" applyAlignment="1" applyProtection="1">
      <alignment vertical="center"/>
      <protection locked="0"/>
    </xf>
    <xf numFmtId="0" fontId="8" fillId="0" borderId="22" xfId="0" applyFont="1" applyBorder="1" applyAlignment="1" applyProtection="1">
      <alignment horizontal="center" vertical="center"/>
      <protection/>
    </xf>
    <xf numFmtId="0" fontId="0" fillId="0" borderId="0" xfId="0" applyFill="1" applyAlignment="1" applyProtection="1">
      <alignment horizontal="center" vertical="center" wrapText="1"/>
      <protection/>
    </xf>
    <xf numFmtId="181" fontId="0" fillId="0" borderId="0" xfId="0" applyNumberFormat="1" applyAlignment="1" applyProtection="1">
      <alignment horizontal="right" vertical="center"/>
      <protection locked="0"/>
    </xf>
    <xf numFmtId="187" fontId="0" fillId="0" borderId="0" xfId="0" applyNumberFormat="1" applyAlignment="1" applyProtection="1">
      <alignment vertical="center"/>
      <protection locked="0"/>
    </xf>
    <xf numFmtId="187" fontId="0" fillId="2" borderId="23" xfId="0" applyNumberFormat="1" applyFill="1" applyBorder="1" applyAlignment="1" applyProtection="1">
      <alignment vertical="center"/>
      <protection locked="0"/>
    </xf>
    <xf numFmtId="187" fontId="0" fillId="2" borderId="24" xfId="0" applyNumberFormat="1" applyFill="1" applyBorder="1" applyAlignment="1" applyProtection="1">
      <alignment vertical="center"/>
      <protection locked="0"/>
    </xf>
    <xf numFmtId="187" fontId="0" fillId="2" borderId="25" xfId="0" applyNumberFormat="1" applyFill="1" applyBorder="1" applyAlignment="1" applyProtection="1">
      <alignment vertical="center"/>
      <protection locked="0"/>
    </xf>
    <xf numFmtId="9" fontId="0" fillId="5" borderId="0" xfId="15" applyFill="1" applyAlignment="1" applyProtection="1">
      <alignment vertical="center"/>
      <protection/>
    </xf>
    <xf numFmtId="187" fontId="9" fillId="5" borderId="0" xfId="0" applyNumberFormat="1" applyFont="1" applyFill="1" applyAlignment="1" applyProtection="1">
      <alignment vertical="center"/>
      <protection/>
    </xf>
    <xf numFmtId="187" fontId="16" fillId="5" borderId="0" xfId="0" applyNumberFormat="1" applyFont="1" applyFill="1" applyAlignment="1" applyProtection="1">
      <alignment vertical="center"/>
      <protection/>
    </xf>
    <xf numFmtId="0" fontId="10" fillId="0" borderId="26"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14" fillId="0" borderId="0" xfId="0" applyFont="1" applyAlignment="1" applyProtection="1">
      <alignment horizontal="center" vertical="center"/>
      <protection/>
    </xf>
    <xf numFmtId="0" fontId="11" fillId="0" borderId="34" xfId="0" applyFont="1" applyBorder="1" applyAlignment="1">
      <alignment horizontal="center" vertical="center"/>
    </xf>
    <xf numFmtId="0" fontId="11" fillId="0" borderId="10" xfId="0" applyFont="1" applyBorder="1" applyAlignment="1">
      <alignment horizontal="center" vertical="center"/>
    </xf>
    <xf numFmtId="0" fontId="11" fillId="0" borderId="34" xfId="0" applyFont="1" applyBorder="1" applyAlignment="1">
      <alignment horizontal="center" vertical="center" wrapText="1"/>
    </xf>
    <xf numFmtId="0" fontId="11" fillId="0" borderId="10" xfId="0" applyFont="1" applyBorder="1" applyAlignment="1">
      <alignment horizontal="center" vertical="center" wrapText="1"/>
    </xf>
    <xf numFmtId="0" fontId="0" fillId="7" borderId="0" xfId="0" applyFill="1" applyBorder="1" applyAlignment="1">
      <alignment horizontal="center" vertical="center"/>
    </xf>
    <xf numFmtId="0" fontId="0" fillId="0" borderId="0" xfId="0" applyBorder="1" applyAlignment="1">
      <alignment horizontal="center" vertical="center"/>
    </xf>
    <xf numFmtId="49" fontId="0" fillId="0" borderId="6"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7" xfId="0" applyNumberForma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0" xfId="0" applyBorder="1" applyAlignment="1">
      <alignment horizontal="center" vertical="top" wrapText="1"/>
    </xf>
    <xf numFmtId="0" fontId="12"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applyBorder="1" applyAlignment="1">
      <alignment horizontal="center" vertical="top" textRotation="91"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zephyr.dti.ne.jp/~miyake/index.html" TargetMode="External" /><Relationship Id="rId2" Type="http://schemas.openxmlformats.org/officeDocument/2006/relationships/hyperlink" Target="http://webkit.dti.ne.jp/bbs2/mealCTRL/mealCTRL/" TargetMode="External" /><Relationship Id="rId3" Type="http://schemas.openxmlformats.org/officeDocument/2006/relationships/hyperlink" Target="http://www.zephyr.dti.ne.jp/~miyake/mealscontrol.html#560" TargetMode="External" /><Relationship Id="rId4" Type="http://schemas.openxmlformats.org/officeDocument/2006/relationships/hyperlink" Target="http://www.zephyr.dti.ne.jp/~miyake/mealscontrol.html#300" TargetMode="External" /><Relationship Id="rId5" Type="http://schemas.openxmlformats.org/officeDocument/2006/relationships/vmlDrawing" Target="../drawings/vmlDrawing6.vml" /><Relationship Id="rId6"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HZ23"/>
  <sheetViews>
    <sheetView workbookViewId="0" topLeftCell="A8">
      <pane ySplit="4" topLeftCell="BM12" activePane="bottomLeft" state="frozen"/>
      <selection pane="topLeft" activeCell="A8" sqref="A8"/>
      <selection pane="bottomLeft" activeCell="G23" sqref="G23"/>
    </sheetView>
  </sheetViews>
  <sheetFormatPr defaultColWidth="9.00390625" defaultRowHeight="13.5"/>
  <cols>
    <col min="1" max="1" width="1.25" style="21" customWidth="1"/>
    <col min="2" max="6" width="2.25390625" style="21" hidden="1" customWidth="1"/>
    <col min="7" max="7" width="11.125" style="159" customWidth="1"/>
    <col min="8" max="8" width="4.50390625" style="34" customWidth="1"/>
    <col min="9" max="9" width="14.25390625" style="150" customWidth="1"/>
    <col min="10" max="10" width="18.125" style="39" customWidth="1"/>
    <col min="11" max="11" width="20.125" style="39" customWidth="1"/>
    <col min="12" max="12" width="19.625" style="96" customWidth="1"/>
    <col min="13" max="13" width="7.625" style="37" customWidth="1"/>
    <col min="14" max="14" width="5.125" style="21" customWidth="1"/>
    <col min="15" max="16" width="6.25390625" style="21" hidden="1" customWidth="1"/>
    <col min="17" max="17" width="7.125" style="21" hidden="1" customWidth="1"/>
    <col min="18" max="18" width="6.50390625" style="93" hidden="1" customWidth="1"/>
    <col min="19" max="19" width="6.625" style="97" customWidth="1"/>
    <col min="20" max="20" width="6.375" style="61" bestFit="1" customWidth="1"/>
    <col min="21" max="21" width="6.50390625" style="64" bestFit="1" customWidth="1"/>
    <col min="22" max="22" width="5.875" style="161" customWidth="1"/>
    <col min="23" max="23" width="6.50390625" style="61" bestFit="1" customWidth="1"/>
    <col min="24" max="24" width="6.25390625" style="61" customWidth="1"/>
    <col min="25" max="25" width="7.50390625" style="61" bestFit="1" customWidth="1"/>
    <col min="26" max="26" width="6.50390625" style="61" customWidth="1"/>
    <col min="27" max="234" width="4.50390625" style="61" hidden="1" customWidth="1"/>
    <col min="235" max="16384" width="0" style="21" hidden="1" customWidth="1"/>
  </cols>
  <sheetData>
    <row r="1" spans="7:234" ht="13.5" hidden="1">
      <c r="G1" s="63"/>
      <c r="H1" s="21"/>
      <c r="J1" s="96">
        <v>10</v>
      </c>
      <c r="K1" s="21">
        <v>11</v>
      </c>
      <c r="L1" s="21">
        <v>12</v>
      </c>
      <c r="M1" s="21">
        <v>13</v>
      </c>
      <c r="N1" s="21">
        <v>14</v>
      </c>
      <c r="O1" s="21">
        <v>15</v>
      </c>
      <c r="P1" s="21">
        <v>16</v>
      </c>
      <c r="Q1" s="21">
        <v>17</v>
      </c>
      <c r="R1" s="21">
        <v>18</v>
      </c>
      <c r="S1" s="21">
        <v>19</v>
      </c>
      <c r="T1" s="21">
        <v>20</v>
      </c>
      <c r="U1" s="21">
        <v>21</v>
      </c>
      <c r="V1" s="21">
        <v>22</v>
      </c>
      <c r="W1" s="21">
        <v>23</v>
      </c>
      <c r="X1" s="21">
        <v>24</v>
      </c>
      <c r="Y1" s="21">
        <v>25</v>
      </c>
      <c r="Z1" s="21">
        <v>26</v>
      </c>
      <c r="AA1" s="21">
        <v>27</v>
      </c>
      <c r="AB1" s="21">
        <v>28</v>
      </c>
      <c r="AC1" s="21">
        <v>29</v>
      </c>
      <c r="AD1" s="21">
        <v>30</v>
      </c>
      <c r="AE1" s="21">
        <v>31</v>
      </c>
      <c r="AF1" s="21">
        <v>32</v>
      </c>
      <c r="AG1" s="21">
        <v>33</v>
      </c>
      <c r="AH1" s="21">
        <v>34</v>
      </c>
      <c r="AI1" s="21">
        <v>35</v>
      </c>
      <c r="AJ1" s="21">
        <v>36</v>
      </c>
      <c r="AK1" s="21">
        <v>37</v>
      </c>
      <c r="AL1" s="21">
        <v>38</v>
      </c>
      <c r="AM1" s="21">
        <v>39</v>
      </c>
      <c r="AN1" s="21">
        <v>40</v>
      </c>
      <c r="AO1" s="21">
        <v>41</v>
      </c>
      <c r="AP1" s="21">
        <v>42</v>
      </c>
      <c r="AQ1" s="21">
        <v>43</v>
      </c>
      <c r="AR1" s="21">
        <v>44</v>
      </c>
      <c r="AS1" s="21">
        <v>45</v>
      </c>
      <c r="AT1" s="21">
        <v>46</v>
      </c>
      <c r="AU1" s="21">
        <v>47</v>
      </c>
      <c r="AV1" s="21">
        <v>48</v>
      </c>
      <c r="AW1" s="21">
        <v>49</v>
      </c>
      <c r="AX1" s="21">
        <v>50</v>
      </c>
      <c r="AY1" s="21">
        <v>51</v>
      </c>
      <c r="AZ1" s="21">
        <v>52</v>
      </c>
      <c r="BA1" s="21">
        <v>53</v>
      </c>
      <c r="BB1" s="21">
        <v>54</v>
      </c>
      <c r="BC1" s="21">
        <v>55</v>
      </c>
      <c r="BD1" s="21">
        <v>56</v>
      </c>
      <c r="BE1" s="21">
        <v>57</v>
      </c>
      <c r="BF1" s="21">
        <v>58</v>
      </c>
      <c r="BG1" s="21">
        <v>59</v>
      </c>
      <c r="BH1" s="21">
        <v>60</v>
      </c>
      <c r="BI1" s="21">
        <v>61</v>
      </c>
      <c r="BJ1" s="21">
        <v>62</v>
      </c>
      <c r="BK1" s="21">
        <v>63</v>
      </c>
      <c r="BL1" s="21">
        <v>64</v>
      </c>
      <c r="BM1" s="21">
        <v>65</v>
      </c>
      <c r="BN1" s="21">
        <v>66</v>
      </c>
      <c r="BO1" s="21">
        <v>67</v>
      </c>
      <c r="BP1" s="21">
        <v>68</v>
      </c>
      <c r="BQ1" s="21">
        <v>69</v>
      </c>
      <c r="BR1" s="21">
        <v>70</v>
      </c>
      <c r="BS1" s="21">
        <v>71</v>
      </c>
      <c r="BT1" s="21">
        <v>72</v>
      </c>
      <c r="BU1" s="21">
        <v>73</v>
      </c>
      <c r="BV1" s="21">
        <v>74</v>
      </c>
      <c r="BW1" s="21">
        <v>75</v>
      </c>
      <c r="BX1" s="21">
        <v>76</v>
      </c>
      <c r="BY1" s="21">
        <v>77</v>
      </c>
      <c r="BZ1" s="21">
        <v>78</v>
      </c>
      <c r="CA1" s="21">
        <v>79</v>
      </c>
      <c r="CB1" s="21">
        <v>80</v>
      </c>
      <c r="CC1" s="21">
        <v>81</v>
      </c>
      <c r="CD1" s="21">
        <v>82</v>
      </c>
      <c r="CE1" s="21">
        <v>83</v>
      </c>
      <c r="CF1" s="21">
        <v>84</v>
      </c>
      <c r="CG1" s="21">
        <v>85</v>
      </c>
      <c r="CH1" s="21">
        <v>86</v>
      </c>
      <c r="CI1" s="21">
        <v>87</v>
      </c>
      <c r="CJ1" s="21">
        <v>88</v>
      </c>
      <c r="CK1" s="21">
        <v>89</v>
      </c>
      <c r="CL1" s="21">
        <v>90</v>
      </c>
      <c r="CM1" s="21">
        <v>91</v>
      </c>
      <c r="CN1" s="21">
        <v>92</v>
      </c>
      <c r="CO1" s="21">
        <v>93</v>
      </c>
      <c r="CP1" s="21">
        <v>94</v>
      </c>
      <c r="CQ1" s="21">
        <v>95</v>
      </c>
      <c r="CR1" s="21">
        <v>96</v>
      </c>
      <c r="CS1" s="21">
        <v>97</v>
      </c>
      <c r="CT1" s="21">
        <v>98</v>
      </c>
      <c r="CU1" s="21">
        <v>99</v>
      </c>
      <c r="CV1" s="21">
        <v>100</v>
      </c>
      <c r="CW1" s="21">
        <v>101</v>
      </c>
      <c r="CX1" s="21">
        <v>102</v>
      </c>
      <c r="CY1" s="21">
        <v>103</v>
      </c>
      <c r="CZ1" s="21">
        <v>104</v>
      </c>
      <c r="DA1" s="21">
        <v>105</v>
      </c>
      <c r="DB1" s="21">
        <v>106</v>
      </c>
      <c r="DC1" s="21">
        <v>107</v>
      </c>
      <c r="DD1" s="21">
        <v>108</v>
      </c>
      <c r="DE1" s="21">
        <v>109</v>
      </c>
      <c r="DF1" s="21">
        <v>110</v>
      </c>
      <c r="DG1" s="21">
        <v>111</v>
      </c>
      <c r="DH1" s="21">
        <v>112</v>
      </c>
      <c r="DI1" s="21">
        <v>113</v>
      </c>
      <c r="DJ1" s="21">
        <v>114</v>
      </c>
      <c r="DK1" s="21">
        <v>115</v>
      </c>
      <c r="DL1" s="21">
        <v>116</v>
      </c>
      <c r="DM1" s="21">
        <v>117</v>
      </c>
      <c r="DN1" s="21">
        <v>118</v>
      </c>
      <c r="DO1" s="21">
        <v>119</v>
      </c>
      <c r="DP1" s="21">
        <v>120</v>
      </c>
      <c r="DQ1" s="21">
        <v>121</v>
      </c>
      <c r="DR1" s="21">
        <v>122</v>
      </c>
      <c r="DS1" s="21">
        <v>123</v>
      </c>
      <c r="DT1" s="21">
        <v>124</v>
      </c>
      <c r="DU1" s="21">
        <v>125</v>
      </c>
      <c r="DV1" s="21">
        <v>126</v>
      </c>
      <c r="DW1" s="21">
        <v>127</v>
      </c>
      <c r="DX1" s="21">
        <v>128</v>
      </c>
      <c r="DY1" s="21">
        <v>129</v>
      </c>
      <c r="DZ1" s="21">
        <v>130</v>
      </c>
      <c r="EA1" s="21">
        <v>131</v>
      </c>
      <c r="EB1" s="21">
        <v>132</v>
      </c>
      <c r="EC1" s="21">
        <v>133</v>
      </c>
      <c r="ED1" s="21">
        <v>134</v>
      </c>
      <c r="EE1" s="21">
        <v>135</v>
      </c>
      <c r="EF1" s="21">
        <v>136</v>
      </c>
      <c r="EG1" s="21">
        <v>137</v>
      </c>
      <c r="EH1" s="21">
        <v>138</v>
      </c>
      <c r="EI1" s="21">
        <v>139</v>
      </c>
      <c r="EJ1" s="21">
        <v>140</v>
      </c>
      <c r="EK1" s="21">
        <v>141</v>
      </c>
      <c r="EL1" s="21">
        <v>142</v>
      </c>
      <c r="EM1" s="21">
        <v>143</v>
      </c>
      <c r="EN1" s="21">
        <v>144</v>
      </c>
      <c r="EO1" s="21">
        <v>145</v>
      </c>
      <c r="EP1" s="21">
        <v>146</v>
      </c>
      <c r="EQ1" s="21">
        <v>147</v>
      </c>
      <c r="ER1" s="21">
        <v>148</v>
      </c>
      <c r="ES1" s="21">
        <v>149</v>
      </c>
      <c r="ET1" s="21">
        <v>150</v>
      </c>
      <c r="EU1" s="21">
        <v>151</v>
      </c>
      <c r="EV1" s="21">
        <v>152</v>
      </c>
      <c r="EW1" s="21">
        <v>153</v>
      </c>
      <c r="EX1" s="21">
        <v>154</v>
      </c>
      <c r="EY1" s="21">
        <v>155</v>
      </c>
      <c r="EZ1" s="21">
        <v>156</v>
      </c>
      <c r="FA1" s="21">
        <v>157</v>
      </c>
      <c r="FB1" s="21">
        <v>158</v>
      </c>
      <c r="FC1" s="21">
        <v>159</v>
      </c>
      <c r="FD1" s="21">
        <v>160</v>
      </c>
      <c r="FE1" s="21">
        <v>161</v>
      </c>
      <c r="FF1" s="21">
        <v>162</v>
      </c>
      <c r="FG1" s="21">
        <v>163</v>
      </c>
      <c r="FH1" s="21">
        <v>164</v>
      </c>
      <c r="FI1" s="21">
        <v>165</v>
      </c>
      <c r="FJ1" s="21">
        <v>166</v>
      </c>
      <c r="FK1" s="21">
        <v>167</v>
      </c>
      <c r="FL1" s="21">
        <v>168</v>
      </c>
      <c r="FM1" s="21">
        <v>169</v>
      </c>
      <c r="FN1" s="21">
        <v>170</v>
      </c>
      <c r="FO1" s="21">
        <v>171</v>
      </c>
      <c r="FP1" s="21">
        <v>172</v>
      </c>
      <c r="FQ1" s="21">
        <v>173</v>
      </c>
      <c r="FR1" s="21">
        <v>174</v>
      </c>
      <c r="FS1" s="21">
        <v>175</v>
      </c>
      <c r="FT1" s="21">
        <v>176</v>
      </c>
      <c r="FU1" s="21">
        <v>177</v>
      </c>
      <c r="FV1" s="21">
        <v>178</v>
      </c>
      <c r="FW1" s="21">
        <v>179</v>
      </c>
      <c r="FX1" s="21">
        <v>180</v>
      </c>
      <c r="FY1" s="21">
        <v>181</v>
      </c>
      <c r="FZ1" s="21">
        <v>182</v>
      </c>
      <c r="GA1" s="21">
        <v>183</v>
      </c>
      <c r="GB1" s="21">
        <v>184</v>
      </c>
      <c r="GC1" s="21">
        <v>185</v>
      </c>
      <c r="GD1" s="21">
        <v>186</v>
      </c>
      <c r="GE1" s="21">
        <v>187</v>
      </c>
      <c r="GF1" s="21">
        <v>188</v>
      </c>
      <c r="GG1" s="21">
        <v>189</v>
      </c>
      <c r="GH1" s="21">
        <v>190</v>
      </c>
      <c r="GI1" s="21">
        <v>191</v>
      </c>
      <c r="GJ1" s="21">
        <v>192</v>
      </c>
      <c r="GK1" s="21">
        <v>193</v>
      </c>
      <c r="GL1" s="21">
        <v>194</v>
      </c>
      <c r="GM1" s="21">
        <v>195</v>
      </c>
      <c r="GN1" s="21">
        <v>196</v>
      </c>
      <c r="GO1" s="21">
        <v>197</v>
      </c>
      <c r="GP1" s="21">
        <v>198</v>
      </c>
      <c r="GQ1" s="21">
        <v>199</v>
      </c>
      <c r="GR1" s="21">
        <v>200</v>
      </c>
      <c r="GS1" s="21">
        <v>201</v>
      </c>
      <c r="GT1" s="21">
        <v>202</v>
      </c>
      <c r="GU1" s="21">
        <v>203</v>
      </c>
      <c r="GV1" s="21">
        <v>204</v>
      </c>
      <c r="GW1" s="21">
        <v>205</v>
      </c>
      <c r="GX1" s="21">
        <v>206</v>
      </c>
      <c r="GY1" s="21">
        <v>207</v>
      </c>
      <c r="GZ1" s="21">
        <v>208</v>
      </c>
      <c r="HA1" s="21">
        <v>209</v>
      </c>
      <c r="HB1" s="21">
        <v>210</v>
      </c>
      <c r="HC1" s="21">
        <v>211</v>
      </c>
      <c r="HD1" s="21">
        <v>212</v>
      </c>
      <c r="HE1" s="21">
        <v>213</v>
      </c>
      <c r="HF1" s="21">
        <v>214</v>
      </c>
      <c r="HG1" s="21">
        <v>215</v>
      </c>
      <c r="HH1" s="21">
        <v>216</v>
      </c>
      <c r="HI1" s="21">
        <v>217</v>
      </c>
      <c r="HJ1" s="21">
        <v>218</v>
      </c>
      <c r="HK1" s="21">
        <v>219</v>
      </c>
      <c r="HL1" s="21">
        <v>220</v>
      </c>
      <c r="HM1" s="21">
        <v>221</v>
      </c>
      <c r="HN1" s="21">
        <v>222</v>
      </c>
      <c r="HO1" s="21">
        <v>223</v>
      </c>
      <c r="HP1" s="21">
        <v>224</v>
      </c>
      <c r="HQ1" s="21">
        <v>225</v>
      </c>
      <c r="HR1" s="21">
        <v>226</v>
      </c>
      <c r="HS1" s="21">
        <v>227</v>
      </c>
      <c r="HT1" s="21">
        <v>228</v>
      </c>
      <c r="HU1" s="21">
        <v>229</v>
      </c>
      <c r="HV1" s="21">
        <v>230</v>
      </c>
      <c r="HW1" s="21">
        <v>231</v>
      </c>
      <c r="HX1" s="21">
        <v>232</v>
      </c>
      <c r="HY1" s="21">
        <v>233</v>
      </c>
      <c r="HZ1" s="21">
        <v>234</v>
      </c>
    </row>
    <row r="2" spans="7:234" ht="13.5" hidden="1">
      <c r="G2" s="63"/>
      <c r="H2" s="21"/>
      <c r="J2" s="96"/>
      <c r="K2" s="21"/>
      <c r="L2" s="21"/>
      <c r="M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row>
    <row r="3" spans="7:234" ht="13.5" hidden="1">
      <c r="G3" s="63"/>
      <c r="H3" s="21"/>
      <c r="J3" s="96"/>
      <c r="K3" s="21"/>
      <c r="L3" s="21"/>
      <c r="M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row>
    <row r="4" spans="7:234" ht="13.5" hidden="1">
      <c r="G4" s="63"/>
      <c r="H4" s="21"/>
      <c r="J4" s="96"/>
      <c r="K4" s="21"/>
      <c r="L4" s="21"/>
      <c r="M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row>
    <row r="5" spans="7:234" ht="13.5" hidden="1">
      <c r="G5" s="63"/>
      <c r="H5" s="21"/>
      <c r="J5" s="96"/>
      <c r="K5" s="21"/>
      <c r="L5" s="21"/>
      <c r="M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row>
    <row r="6" spans="7:234" ht="13.5" hidden="1">
      <c r="G6" s="63"/>
      <c r="H6" s="21"/>
      <c r="J6" s="96"/>
      <c r="K6" s="21"/>
      <c r="L6" s="21"/>
      <c r="M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row>
    <row r="7" spans="7:234" ht="13.5" hidden="1">
      <c r="G7" s="63"/>
      <c r="H7" s="21"/>
      <c r="J7" s="151"/>
      <c r="K7" s="21"/>
      <c r="L7" s="21"/>
      <c r="M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row>
    <row r="8" spans="7:10" s="40" customFormat="1" ht="3" customHeight="1" thickBot="1">
      <c r="G8" s="163"/>
      <c r="I8" s="164"/>
      <c r="J8" s="67"/>
    </row>
    <row r="9" spans="1:26" s="54" customFormat="1" ht="27.75" customHeight="1" thickBot="1" thickTop="1">
      <c r="A9" s="40"/>
      <c r="B9" s="40"/>
      <c r="C9" s="40"/>
      <c r="D9" s="40"/>
      <c r="E9" s="40"/>
      <c r="F9" s="40"/>
      <c r="G9" s="165" t="str">
        <f>G11</f>
        <v>摂取年月日</v>
      </c>
      <c r="I9" s="164"/>
      <c r="J9" s="164"/>
      <c r="L9" s="166" t="s">
        <v>345</v>
      </c>
      <c r="M9" s="152">
        <v>1476</v>
      </c>
      <c r="N9" s="167"/>
      <c r="O9" s="167"/>
      <c r="P9" s="167"/>
      <c r="Q9" s="167"/>
      <c r="R9" s="167"/>
      <c r="S9" s="152">
        <v>2200</v>
      </c>
      <c r="T9" s="154">
        <v>30</v>
      </c>
      <c r="U9" s="153">
        <v>1968</v>
      </c>
      <c r="V9" s="155">
        <v>5</v>
      </c>
      <c r="W9" s="156">
        <v>800</v>
      </c>
      <c r="X9" s="156">
        <v>600</v>
      </c>
      <c r="Y9" s="156">
        <v>1500</v>
      </c>
      <c r="Z9" s="157">
        <v>1800</v>
      </c>
    </row>
    <row r="10" spans="1:234" s="54" customFormat="1" ht="21" customHeight="1" thickBot="1" thickTop="1">
      <c r="A10" s="40"/>
      <c r="B10" s="40"/>
      <c r="C10" s="40"/>
      <c r="D10" s="40"/>
      <c r="E10" s="40"/>
      <c r="F10" s="40"/>
      <c r="G10" s="158">
        <v>39924</v>
      </c>
      <c r="I10" s="164"/>
      <c r="J10" s="168" t="s">
        <v>111</v>
      </c>
      <c r="K10" s="168" t="s">
        <v>110</v>
      </c>
      <c r="L10" s="169" t="str">
        <f>YEAR(G10)&amp;"/"&amp;MONTH(G10)&amp;"/"&amp;DAY(G10)&amp;"の摂取計"&amp;"→"</f>
        <v>2009/4/21の摂取計→</v>
      </c>
      <c r="M10" s="170">
        <f>DSUM($G$11:M$65536,M11,$G$9:$G$10)</f>
        <v>228</v>
      </c>
      <c r="N10" s="170"/>
      <c r="O10" s="170"/>
      <c r="P10" s="170"/>
      <c r="Q10" s="170"/>
      <c r="R10" s="170"/>
      <c r="S10" s="171">
        <f>DSUM($G$11:S$65536,S11,$G$9:$G$10)</f>
        <v>437.41</v>
      </c>
      <c r="T10" s="172">
        <f>DSUM($G$11:T$65536,T11,$G$9:$G$10)</f>
        <v>7.749999999999999</v>
      </c>
      <c r="U10" s="173">
        <f>DSUM($G$11:U$65536,U11,$G$9:$G$10)</f>
        <v>521.18</v>
      </c>
      <c r="V10" s="174">
        <f>DSUM($G$11:V$65536,V11,$G$9:$G$10)</f>
        <v>1.3237972000000002</v>
      </c>
      <c r="W10" s="172">
        <f>DSUM($G$11:W$65536,W11,$G$9:$G$10)</f>
        <v>59.24</v>
      </c>
      <c r="X10" s="172">
        <f>DSUM($G$11:X$65536,X11,$G$9:$G$10)</f>
        <v>112.99999999999999</v>
      </c>
      <c r="Y10" s="172">
        <f>DSUM($G$11:Y$65536,Y11,$G$9:$G$10)</f>
        <v>478.41</v>
      </c>
      <c r="Z10" s="175">
        <f>DSUM($G$11:Z$65536,Z11,$G$9:$G$10)</f>
        <v>163.766</v>
      </c>
      <c r="AA10" s="176">
        <f>DSUM($G$11:AA$65536,AA11,$G$9:$G$10)</f>
        <v>0</v>
      </c>
      <c r="AB10" s="176">
        <f>DSUM($G$11:AB$65536,AB11,$G$9:$G$10)</f>
        <v>0</v>
      </c>
      <c r="AC10" s="176">
        <f>DSUM($G$11:AC$65536,AC11,$G$9:$G$10)</f>
        <v>0</v>
      </c>
      <c r="AD10" s="176">
        <f>DSUM($G$11:AD$65536,AD11,$G$9:$G$10)</f>
        <v>0</v>
      </c>
      <c r="AE10" s="176">
        <f>DSUM($G$11:AE$65536,AE11,$G$9:$G$10)</f>
        <v>0</v>
      </c>
      <c r="AF10" s="176">
        <f>DSUM($G$11:AF$65536,AF11,$G$9:$G$10)</f>
        <v>0</v>
      </c>
      <c r="AG10" s="176">
        <f>DSUM($G$11:AG$65536,AG11,$G$9:$G$10)</f>
        <v>0</v>
      </c>
      <c r="AH10" s="176">
        <f>DSUM($G$11:AH$65536,AH11,$G$9:$G$10)</f>
        <v>0</v>
      </c>
      <c r="AI10" s="176">
        <f>DSUM($G$11:AI$65536,AI11,$G$9:$G$10)</f>
        <v>0</v>
      </c>
      <c r="AJ10" s="176">
        <f>DSUM($G$11:AJ$65536,AJ11,$G$9:$G$10)</f>
        <v>0</v>
      </c>
      <c r="AK10" s="176">
        <f>DSUM($G$11:AK$65536,AK11,$G$9:$G$10)</f>
        <v>0</v>
      </c>
      <c r="AL10" s="176">
        <f>DSUM($G$11:AL$65536,AL11,$G$9:$G$10)</f>
        <v>0</v>
      </c>
      <c r="AM10" s="176">
        <f>DSUM($G$11:AM$65536,AM11,$G$9:$G$10)</f>
        <v>0</v>
      </c>
      <c r="AN10" s="176">
        <f>DSUM($G$11:AN$65536,AN11,$G$9:$G$10)</f>
        <v>0</v>
      </c>
      <c r="AO10" s="176">
        <f>DSUM($G$11:AO$65536,AO11,$G$9:$G$10)</f>
        <v>0</v>
      </c>
      <c r="AP10" s="176">
        <f>DSUM($G$11:AP$65536,AP11,$G$9:$G$10)</f>
        <v>0</v>
      </c>
      <c r="AQ10" s="176">
        <f>DSUM($G$11:AQ$65536,AQ11,$G$9:$G$10)</f>
        <v>0</v>
      </c>
      <c r="AR10" s="176">
        <f>DSUM($G$11:AR$65536,AR11,$G$9:$G$10)</f>
        <v>0</v>
      </c>
      <c r="AS10" s="176">
        <f>DSUM($G$11:AS$65536,AS11,$G$9:$G$10)</f>
        <v>0</v>
      </c>
      <c r="AT10" s="176">
        <f>DSUM($G$11:AT$65536,AT11,$G$9:$G$10)</f>
        <v>0</v>
      </c>
      <c r="AU10" s="176">
        <f>DSUM($G$11:AU$65536,AU11,$G$9:$G$10)</f>
        <v>0</v>
      </c>
      <c r="AV10" s="176">
        <f>DSUM($G$11:AV$65536,AV11,$G$9:$G$10)</f>
        <v>0</v>
      </c>
      <c r="AW10" s="176">
        <f>DSUM($G$11:AW$65536,AW11,$G$9:$G$10)</f>
        <v>0</v>
      </c>
      <c r="AX10" s="176">
        <f>DSUM($G$11:AX$65536,AX11,$G$9:$G$10)</f>
        <v>0</v>
      </c>
      <c r="AY10" s="176">
        <f>DSUM($G$11:AY$65536,AY11,$G$9:$G$10)</f>
        <v>0</v>
      </c>
      <c r="AZ10" s="176">
        <f>DSUM($G$11:AZ$65536,AZ11,$G$9:$G$10)</f>
        <v>0</v>
      </c>
      <c r="BA10" s="176">
        <f>DSUM($G$11:BA$65536,BA11,$G$9:$G$10)</f>
        <v>0</v>
      </c>
      <c r="BB10" s="176">
        <f>DSUM($G$11:BB$65536,BB11,$G$9:$G$10)</f>
        <v>0</v>
      </c>
      <c r="BC10" s="176">
        <f>DSUM($G$11:BC$65536,BC11,$G$9:$G$10)</f>
        <v>0</v>
      </c>
      <c r="BD10" s="176">
        <f>DSUM($G$11:BD$65536,BD11,$G$9:$G$10)</f>
        <v>0</v>
      </c>
      <c r="BE10" s="176">
        <f>DSUM($G$11:BE$65536,BE11,$G$9:$G$10)</f>
        <v>0</v>
      </c>
      <c r="BF10" s="176">
        <f>DSUM($G$11:BF$65536,BF11,$G$9:$G$10)</f>
        <v>0</v>
      </c>
      <c r="BG10" s="176">
        <f>DSUM($G$11:BG$65536,BG11,$G$9:$G$10)</f>
        <v>0</v>
      </c>
      <c r="BH10" s="176">
        <f>DSUM($G$11:BH$65536,BH11,$G$9:$G$10)</f>
        <v>0</v>
      </c>
      <c r="BI10" s="176">
        <f>DSUM($G$11:BI$65536,BI11,$G$9:$G$10)</f>
        <v>0</v>
      </c>
      <c r="BJ10" s="176">
        <f>DSUM($G$11:BJ$65536,BJ11,$G$9:$G$10)</f>
        <v>0</v>
      </c>
      <c r="BK10" s="176">
        <f>DSUM($G$11:BK$65536,BK11,$G$9:$G$10)</f>
        <v>0</v>
      </c>
      <c r="BL10" s="176">
        <f>DSUM($G$11:BL$65536,BL11,$G$9:$G$10)</f>
        <v>0</v>
      </c>
      <c r="BM10" s="176">
        <f>DSUM($G$11:BM$65536,BM11,$G$9:$G$10)</f>
        <v>0</v>
      </c>
      <c r="BN10" s="176">
        <f>DSUM($G$11:BN$65536,BN11,$G$9:$G$10)</f>
        <v>0</v>
      </c>
      <c r="BO10" s="176">
        <f>DSUM($G$11:BO$65536,BO11,$G$9:$G$10)</f>
        <v>0</v>
      </c>
      <c r="BP10" s="176">
        <f>DSUM($G$11:BP$65536,BP11,$G$9:$G$10)</f>
        <v>0</v>
      </c>
      <c r="BQ10" s="176">
        <f>DSUM($G$11:BQ$65536,BQ11,$G$9:$G$10)</f>
        <v>0</v>
      </c>
      <c r="BR10" s="176">
        <f>DSUM($G$11:BR$65536,BR11,$G$9:$G$10)</f>
        <v>0</v>
      </c>
      <c r="BS10" s="176">
        <f>DSUM($G$11:BS$65536,BS11,$G$9:$G$10)</f>
        <v>0</v>
      </c>
      <c r="BT10" s="176">
        <f>DSUM($G$11:BT$65536,BT11,$G$9:$G$10)</f>
        <v>0</v>
      </c>
      <c r="BU10" s="176">
        <f>DSUM($G$11:BU$65536,BU11,$G$9:$G$10)</f>
        <v>0</v>
      </c>
      <c r="BV10" s="176">
        <f>DSUM($G$11:BV$65536,BV11,$G$9:$G$10)</f>
        <v>0</v>
      </c>
      <c r="BW10" s="176">
        <f>DSUM($G$11:BW$65536,BW11,$G$9:$G$10)</f>
        <v>0</v>
      </c>
      <c r="BX10" s="176">
        <f>DSUM($G$11:BX$65536,BX11,$G$9:$G$10)</f>
        <v>0</v>
      </c>
      <c r="BY10" s="176">
        <f>DSUM($G$11:BY$65536,BY11,$G$9:$G$10)</f>
        <v>0</v>
      </c>
      <c r="BZ10" s="176">
        <f>DSUM($G$11:BZ$65536,BZ11,$G$9:$G$10)</f>
        <v>0</v>
      </c>
      <c r="CA10" s="176">
        <f>DSUM($G$11:CA$65536,CA11,$G$9:$G$10)</f>
        <v>0</v>
      </c>
      <c r="CB10" s="176">
        <f>DSUM($G$11:CB$65536,CB11,$G$9:$G$10)</f>
        <v>0</v>
      </c>
      <c r="CC10" s="176">
        <f>DSUM($G$11:CC$65536,CC11,$G$9:$G$10)</f>
        <v>0</v>
      </c>
      <c r="CD10" s="176">
        <f>DSUM($G$11:CD$65536,CD11,$G$9:$G$10)</f>
        <v>0</v>
      </c>
      <c r="CE10" s="176">
        <f>DSUM($G$11:CE$65536,CE11,$G$9:$G$10)</f>
        <v>0</v>
      </c>
      <c r="CF10" s="176">
        <f>DSUM($G$11:CF$65536,CF11,$G$9:$G$10)</f>
        <v>0</v>
      </c>
      <c r="CG10" s="176">
        <f>DSUM($G$11:CG$65536,CG11,$G$9:$G$10)</f>
        <v>0</v>
      </c>
      <c r="CH10" s="176">
        <f>DSUM($G$11:CH$65536,CH11,$G$9:$G$10)</f>
        <v>0</v>
      </c>
      <c r="CI10" s="176">
        <f>DSUM($G$11:CI$65536,CI11,$G$9:$G$10)</f>
        <v>0</v>
      </c>
      <c r="CJ10" s="176">
        <f>DSUM($G$11:CJ$65536,CJ11,$G$9:$G$10)</f>
        <v>0</v>
      </c>
      <c r="CK10" s="176">
        <f>DSUM($G$11:CK$65536,CK11,$G$9:$G$10)</f>
        <v>0</v>
      </c>
      <c r="CL10" s="176">
        <f>DSUM($G$11:CL$65536,CL11,$G$9:$G$10)</f>
        <v>0</v>
      </c>
      <c r="CM10" s="176">
        <f>DSUM($G$11:CM$65536,CM11,$G$9:$G$10)</f>
        <v>0</v>
      </c>
      <c r="CN10" s="176">
        <f>DSUM($G$11:CN$65536,CN11,$G$9:$G$10)</f>
        <v>0</v>
      </c>
      <c r="CO10" s="176">
        <f>DSUM($G$11:CO$65536,CO11,$G$9:$G$10)</f>
        <v>0</v>
      </c>
      <c r="CP10" s="176">
        <f>DSUM($G$11:CP$65536,CP11,$G$9:$G$10)</f>
        <v>0</v>
      </c>
      <c r="CQ10" s="176">
        <f>DSUM($G$11:CQ$65536,CQ11,$G$9:$G$10)</f>
        <v>0</v>
      </c>
      <c r="CR10" s="176">
        <f>DSUM($G$11:CR$65536,CR11,$G$9:$G$10)</f>
        <v>0</v>
      </c>
      <c r="CS10" s="176">
        <f>DSUM($G$11:CS$65536,CS11,$G$9:$G$10)</f>
        <v>0</v>
      </c>
      <c r="CT10" s="176">
        <f>DSUM($G$11:CT$65536,CT11,$G$9:$G$10)</f>
        <v>0</v>
      </c>
      <c r="CU10" s="176">
        <f>DSUM($G$11:CU$65536,CU11,$G$9:$G$10)</f>
        <v>0</v>
      </c>
      <c r="CV10" s="176">
        <f>DSUM($G$11:CV$65536,CV11,$G$9:$G$10)</f>
        <v>0</v>
      </c>
      <c r="CW10" s="176">
        <f>DSUM($G$11:CW$65536,CW11,$G$9:$G$10)</f>
        <v>0</v>
      </c>
      <c r="CX10" s="176">
        <f>DSUM($G$11:CX$65536,CX11,$G$9:$G$10)</f>
        <v>0</v>
      </c>
      <c r="CY10" s="176">
        <f>DSUM($G$11:CY$65536,CY11,$G$9:$G$10)</f>
        <v>0</v>
      </c>
      <c r="CZ10" s="176">
        <f>DSUM($G$11:CZ$65536,CZ11,$G$9:$G$10)</f>
        <v>0</v>
      </c>
      <c r="DA10" s="176">
        <f>DSUM($G$11:DA$65536,DA11,$G$9:$G$10)</f>
        <v>0</v>
      </c>
      <c r="DB10" s="176">
        <f>DSUM($G$11:DB$65536,DB11,$G$9:$G$10)</f>
        <v>0</v>
      </c>
      <c r="DC10" s="176">
        <f>DSUM($G$11:DC$65536,DC11,$G$9:$G$10)</f>
        <v>0</v>
      </c>
      <c r="DD10" s="176">
        <f>DSUM($G$11:DD$65536,DD11,$G$9:$G$10)</f>
        <v>0</v>
      </c>
      <c r="DE10" s="176">
        <f>DSUM($G$11:DE$65536,DE11,$G$9:$G$10)</f>
        <v>0</v>
      </c>
      <c r="DF10" s="176">
        <f>DSUM($G$11:DF$65536,DF11,$G$9:$G$10)</f>
        <v>0</v>
      </c>
      <c r="DG10" s="176">
        <f>DSUM($G$11:DG$65536,DG11,$G$9:$G$10)</f>
        <v>0</v>
      </c>
      <c r="DH10" s="176">
        <f>DSUM($G$11:DH$65536,DH11,$G$9:$G$10)</f>
        <v>0</v>
      </c>
      <c r="DI10" s="176">
        <f>DSUM($G$11:DI$65536,DI11,$G$9:$G$10)</f>
        <v>0</v>
      </c>
      <c r="DJ10" s="176">
        <f>DSUM($G$11:DJ$65536,DJ11,$G$9:$G$10)</f>
        <v>0</v>
      </c>
      <c r="DK10" s="176">
        <f>DSUM($G$11:DK$65536,DK11,$G$9:$G$10)</f>
        <v>0</v>
      </c>
      <c r="DL10" s="176">
        <f>DSUM($G$11:DL$65536,DL11,$G$9:$G$10)</f>
        <v>0</v>
      </c>
      <c r="DM10" s="176">
        <f>DSUM($G$11:DM$65536,DM11,$G$9:$G$10)</f>
        <v>0</v>
      </c>
      <c r="DN10" s="176">
        <f>DSUM($G$11:DN$65536,DN11,$G$9:$G$10)</f>
        <v>0</v>
      </c>
      <c r="DO10" s="176">
        <f>DSUM($G$11:DO$65536,DO11,$G$9:$G$10)</f>
        <v>0</v>
      </c>
      <c r="DP10" s="176">
        <f>DSUM($G$11:DP$65536,DP11,$G$9:$G$10)</f>
        <v>0</v>
      </c>
      <c r="DQ10" s="176">
        <f>DSUM($G$11:DQ$65536,DQ11,$G$9:$G$10)</f>
        <v>0</v>
      </c>
      <c r="DR10" s="176">
        <f>DSUM($G$11:DR$65536,DR11,$G$9:$G$10)</f>
        <v>0</v>
      </c>
      <c r="DS10" s="176">
        <f>DSUM($G$11:DS$65536,DS11,$G$9:$G$10)</f>
        <v>0</v>
      </c>
      <c r="DT10" s="176">
        <f>DSUM($G$11:DT$65536,DT11,$G$9:$G$10)</f>
        <v>0</v>
      </c>
      <c r="DU10" s="176">
        <f>DSUM($G$11:DU$65536,DU11,$G$9:$G$10)</f>
        <v>0</v>
      </c>
      <c r="DV10" s="176">
        <f>DSUM($G$11:DV$65536,DV11,$G$9:$G$10)</f>
        <v>0</v>
      </c>
      <c r="DW10" s="176">
        <f>DSUM($G$11:DW$65536,DW11,$G$9:$G$10)</f>
        <v>0</v>
      </c>
      <c r="DX10" s="176">
        <f>DSUM($G$11:DX$65536,DX11,$G$9:$G$10)</f>
        <v>0</v>
      </c>
      <c r="DY10" s="176">
        <f>DSUM($G$11:DY$65536,DY11,$G$9:$G$10)</f>
        <v>0</v>
      </c>
      <c r="DZ10" s="176">
        <f>DSUM($G$11:DZ$65536,DZ11,$G$9:$G$10)</f>
        <v>0</v>
      </c>
      <c r="EA10" s="176">
        <f>DSUM($G$11:EA$65536,EA11,$G$9:$G$10)</f>
        <v>0</v>
      </c>
      <c r="EB10" s="176">
        <f>DSUM($G$11:EB$65536,EB11,$G$9:$G$10)</f>
        <v>0</v>
      </c>
      <c r="EC10" s="176">
        <f>DSUM($G$11:EC$65536,EC11,$G$9:$G$10)</f>
        <v>0</v>
      </c>
      <c r="ED10" s="176">
        <f>DSUM($G$11:ED$65536,ED11,$G$9:$G$10)</f>
        <v>0</v>
      </c>
      <c r="EE10" s="176">
        <f>DSUM($G$11:EE$65536,EE11,$G$9:$G$10)</f>
        <v>0</v>
      </c>
      <c r="EF10" s="176">
        <f>DSUM($G$11:EF$65536,EF11,$G$9:$G$10)</f>
        <v>0</v>
      </c>
      <c r="EG10" s="176">
        <f>DSUM($G$11:EG$65536,EG11,$G$9:$G$10)</f>
        <v>0</v>
      </c>
      <c r="EH10" s="176">
        <f>DSUM($G$11:EH$65536,EH11,$G$9:$G$10)</f>
        <v>0</v>
      </c>
      <c r="EI10" s="176">
        <f>DSUM($G$11:EI$65536,EI11,$G$9:$G$10)</f>
        <v>0</v>
      </c>
      <c r="EJ10" s="176">
        <f>DSUM($G$11:EJ$65536,EJ11,$G$9:$G$10)</f>
        <v>0</v>
      </c>
      <c r="EK10" s="176">
        <f>DSUM($G$11:EK$65536,EK11,$G$9:$G$10)</f>
        <v>0</v>
      </c>
      <c r="EL10" s="176">
        <f>DSUM($G$11:EL$65536,EL11,$G$9:$G$10)</f>
        <v>0</v>
      </c>
      <c r="EM10" s="176">
        <f>DSUM($G$11:EM$65536,EM11,$G$9:$G$10)</f>
        <v>0</v>
      </c>
      <c r="EN10" s="176">
        <f>DSUM($G$11:EN$65536,EN11,$G$9:$G$10)</f>
        <v>0</v>
      </c>
      <c r="EO10" s="176">
        <f>DSUM($G$11:EO$65536,EO11,$G$9:$G$10)</f>
        <v>0</v>
      </c>
      <c r="EP10" s="176">
        <f>DSUM($G$11:EP$65536,EP11,$G$9:$G$10)</f>
        <v>0</v>
      </c>
      <c r="EQ10" s="176">
        <f>DSUM($G$11:EQ$65536,EQ11,$G$9:$G$10)</f>
        <v>0</v>
      </c>
      <c r="ER10" s="176">
        <f>DSUM($G$11:ER$65536,ER11,$G$9:$G$10)</f>
        <v>0</v>
      </c>
      <c r="ES10" s="176">
        <f>DSUM($G$11:ES$65536,ES11,$G$9:$G$10)</f>
        <v>0</v>
      </c>
      <c r="ET10" s="176">
        <f>DSUM($G$11:ET$65536,ET11,$G$9:$G$10)</f>
        <v>0</v>
      </c>
      <c r="EU10" s="176">
        <f>DSUM($G$11:EU$65536,EU11,$G$9:$G$10)</f>
        <v>0</v>
      </c>
      <c r="EV10" s="176">
        <f>DSUM($G$11:EV$65536,EV11,$G$9:$G$10)</f>
        <v>0</v>
      </c>
      <c r="EW10" s="176">
        <f>DSUM($G$11:EW$65536,EW11,$G$9:$G$10)</f>
        <v>0</v>
      </c>
      <c r="EX10" s="176">
        <f>DSUM($G$11:EX$65536,EX11,$G$9:$G$10)</f>
        <v>0</v>
      </c>
      <c r="EY10" s="176">
        <f>DSUM($G$11:EY$65536,EY11,$G$9:$G$10)</f>
        <v>0</v>
      </c>
      <c r="EZ10" s="176">
        <f>DSUM($G$11:EZ$65536,EZ11,$G$9:$G$10)</f>
        <v>0</v>
      </c>
      <c r="FA10" s="176">
        <f>DSUM($G$11:FA$65536,FA11,$G$9:$G$10)</f>
        <v>0</v>
      </c>
      <c r="FB10" s="176">
        <f>DSUM($G$11:FB$65536,FB11,$G$9:$G$10)</f>
        <v>0</v>
      </c>
      <c r="FC10" s="176">
        <f>DSUM($G$11:FC$65536,FC11,$G$9:$G$10)</f>
        <v>0</v>
      </c>
      <c r="FD10" s="176">
        <f>DSUM($G$11:FD$65536,FD11,$G$9:$G$10)</f>
        <v>0</v>
      </c>
      <c r="FE10" s="176">
        <f>DSUM($G$11:FE$65536,FE11,$G$9:$G$10)</f>
        <v>0</v>
      </c>
      <c r="FF10" s="176">
        <f>DSUM($G$11:FF$65536,FF11,$G$9:$G$10)</f>
        <v>0</v>
      </c>
      <c r="FG10" s="176">
        <f>DSUM($G$11:FG$65536,FG11,$G$9:$G$10)</f>
        <v>0</v>
      </c>
      <c r="FH10" s="176">
        <f>DSUM($G$11:FH$65536,FH11,$G$9:$G$10)</f>
        <v>0</v>
      </c>
      <c r="FI10" s="176">
        <f>DSUM($G$11:FI$65536,FI11,$G$9:$G$10)</f>
        <v>0</v>
      </c>
      <c r="FJ10" s="176">
        <f>DSUM($G$11:FJ$65536,FJ11,$G$9:$G$10)</f>
        <v>0</v>
      </c>
      <c r="FK10" s="176">
        <f>DSUM($G$11:FK$65536,FK11,$G$9:$G$10)</f>
        <v>0</v>
      </c>
      <c r="FL10" s="176">
        <f>DSUM($G$11:FL$65536,FL11,$G$9:$G$10)</f>
        <v>0</v>
      </c>
      <c r="FM10" s="176">
        <f>DSUM($G$11:FM$65536,FM11,$G$9:$G$10)</f>
        <v>0</v>
      </c>
      <c r="FN10" s="176">
        <f>DSUM($G$11:FN$65536,FN11,$G$9:$G$10)</f>
        <v>0</v>
      </c>
      <c r="FO10" s="176">
        <f>DSUM($G$11:FO$65536,FO11,$G$9:$G$10)</f>
        <v>0</v>
      </c>
      <c r="FP10" s="176">
        <f>DSUM($G$11:FP$65536,FP11,$G$9:$G$10)</f>
        <v>0</v>
      </c>
      <c r="FQ10" s="176">
        <f>DSUM($G$11:FQ$65536,FQ11,$G$9:$G$10)</f>
        <v>0</v>
      </c>
      <c r="FR10" s="176">
        <f>DSUM($G$11:FR$65536,FR11,$G$9:$G$10)</f>
        <v>0</v>
      </c>
      <c r="FS10" s="176">
        <f>DSUM($G$11:FS$65536,FS11,$G$9:$G$10)</f>
        <v>0</v>
      </c>
      <c r="FT10" s="176">
        <f>DSUM($G$11:FT$65536,FT11,$G$9:$G$10)</f>
        <v>0</v>
      </c>
      <c r="FU10" s="176">
        <f>DSUM($G$11:FU$65536,FU11,$G$9:$G$10)</f>
        <v>0</v>
      </c>
      <c r="FV10" s="176">
        <f>DSUM($G$11:FV$65536,FV11,$G$9:$G$10)</f>
        <v>0</v>
      </c>
      <c r="FW10" s="176">
        <f>DSUM($G$11:FW$65536,FW11,$G$9:$G$10)</f>
        <v>0</v>
      </c>
      <c r="FX10" s="176">
        <f>DSUM($G$11:FX$65536,FX11,$G$9:$G$10)</f>
        <v>0</v>
      </c>
      <c r="FY10" s="176">
        <f>DSUM($G$11:FY$65536,FY11,$G$9:$G$10)</f>
        <v>0</v>
      </c>
      <c r="FZ10" s="176">
        <f>DSUM($G$11:FZ$65536,FZ11,$G$9:$G$10)</f>
        <v>0</v>
      </c>
      <c r="GA10" s="176">
        <f>DSUM($G$11:GA$65536,GA11,$G$9:$G$10)</f>
        <v>0</v>
      </c>
      <c r="GB10" s="176">
        <f>DSUM($G$11:GB$65536,GB11,$G$9:$G$10)</f>
        <v>0</v>
      </c>
      <c r="GC10" s="176">
        <f>DSUM($G$11:GC$65536,GC11,$G$9:$G$10)</f>
        <v>0</v>
      </c>
      <c r="GD10" s="176">
        <f>DSUM($G$11:GD$65536,GD11,$G$9:$G$10)</f>
        <v>0</v>
      </c>
      <c r="GE10" s="176">
        <f>DSUM($G$11:GE$65536,GE11,$G$9:$G$10)</f>
        <v>0</v>
      </c>
      <c r="GF10" s="176">
        <f>DSUM($G$11:GF$65536,GF11,$G$9:$G$10)</f>
        <v>0</v>
      </c>
      <c r="GG10" s="176">
        <f>DSUM($G$11:GG$65536,GG11,$G$9:$G$10)</f>
        <v>0</v>
      </c>
      <c r="GH10" s="176">
        <f>DSUM($G$11:GH$65536,GH11,$G$9:$G$10)</f>
        <v>0</v>
      </c>
      <c r="GI10" s="176">
        <f>DSUM($G$11:GI$65536,GI11,$G$9:$G$10)</f>
        <v>0</v>
      </c>
      <c r="GJ10" s="176">
        <f>DSUM($G$11:GJ$65536,GJ11,$G$9:$G$10)</f>
        <v>0</v>
      </c>
      <c r="GK10" s="176">
        <f>DSUM($G$11:GK$65536,GK11,$G$9:$G$10)</f>
        <v>0</v>
      </c>
      <c r="GL10" s="176">
        <f>DSUM($G$11:GL$65536,GL11,$G$9:$G$10)</f>
        <v>0</v>
      </c>
      <c r="GM10" s="176">
        <f>DSUM($G$11:GM$65536,GM11,$G$9:$G$10)</f>
        <v>0</v>
      </c>
      <c r="GN10" s="176">
        <f>DSUM($G$11:GN$65536,GN11,$G$9:$G$10)</f>
        <v>0</v>
      </c>
      <c r="GO10" s="176">
        <f>DSUM($G$11:GO$65536,GO11,$G$9:$G$10)</f>
        <v>0</v>
      </c>
      <c r="GP10" s="176">
        <f>DSUM($G$11:GP$65536,GP11,$G$9:$G$10)</f>
        <v>0</v>
      </c>
      <c r="GQ10" s="176">
        <f>DSUM($G$11:GQ$65536,GQ11,$G$9:$G$10)</f>
        <v>0</v>
      </c>
      <c r="GR10" s="176">
        <f>DSUM($G$11:GR$65536,GR11,$G$9:$G$10)</f>
        <v>0</v>
      </c>
      <c r="GS10" s="176">
        <f>DSUM($G$11:GS$65536,GS11,$G$9:$G$10)</f>
        <v>0</v>
      </c>
      <c r="GT10" s="176">
        <f>DSUM($G$11:GT$65536,GT11,$G$9:$G$10)</f>
        <v>0</v>
      </c>
      <c r="GU10" s="176">
        <f>DSUM($G$11:GU$65536,GU11,$G$9:$G$10)</f>
        <v>0</v>
      </c>
      <c r="GV10" s="176">
        <f>DSUM($G$11:GV$65536,GV11,$G$9:$G$10)</f>
        <v>0</v>
      </c>
      <c r="GW10" s="176">
        <f>DSUM($G$11:GW$65536,GW11,$G$9:$G$10)</f>
        <v>0</v>
      </c>
      <c r="GX10" s="176">
        <f>DSUM($G$11:GX$65536,GX11,$G$9:$G$10)</f>
        <v>0</v>
      </c>
      <c r="GY10" s="176">
        <f>DSUM($G$11:GY$65536,GY11,$G$9:$G$10)</f>
        <v>0</v>
      </c>
      <c r="GZ10" s="176">
        <f>DSUM($G$11:GZ$65536,GZ11,$G$9:$G$10)</f>
        <v>0</v>
      </c>
      <c r="HA10" s="176">
        <f>DSUM($G$11:HA$65536,HA11,$G$9:$G$10)</f>
        <v>0</v>
      </c>
      <c r="HB10" s="176">
        <f>DSUM($G$11:HB$65536,HB11,$G$9:$G$10)</f>
        <v>0</v>
      </c>
      <c r="HC10" s="176">
        <f>DSUM($G$11:HC$65536,HC11,$G$9:$G$10)</f>
        <v>0</v>
      </c>
      <c r="HD10" s="176">
        <f>DSUM($G$11:HD$65536,HD11,$G$9:$G$10)</f>
        <v>0</v>
      </c>
      <c r="HE10" s="176">
        <f>DSUM($G$11:HE$65536,HE11,$G$9:$G$10)</f>
        <v>0</v>
      </c>
      <c r="HF10" s="176">
        <f>DSUM($G$11:HF$65536,HF11,$G$9:$G$10)</f>
        <v>0</v>
      </c>
      <c r="HG10" s="176">
        <f>DSUM($G$11:HG$65536,HG11,$G$9:$G$10)</f>
        <v>0</v>
      </c>
      <c r="HH10" s="176">
        <f>DSUM($G$11:HH$65536,HH11,$G$9:$G$10)</f>
        <v>0</v>
      </c>
      <c r="HI10" s="176">
        <f>DSUM($G$11:HI$65536,HI11,$G$9:$G$10)</f>
        <v>0</v>
      </c>
      <c r="HJ10" s="176">
        <f>DSUM($G$11:HJ$65536,HJ11,$G$9:$G$10)</f>
        <v>0</v>
      </c>
      <c r="HK10" s="176">
        <f>DSUM($G$11:HK$65536,HK11,$G$9:$G$10)</f>
        <v>0</v>
      </c>
      <c r="HL10" s="176">
        <f>DSUM($G$11:HL$65536,HL11,$G$9:$G$10)</f>
        <v>0</v>
      </c>
      <c r="HM10" s="176">
        <f>DSUM($G$11:HM$65536,HM11,$G$9:$G$10)</f>
        <v>0</v>
      </c>
      <c r="HN10" s="176">
        <f>DSUM($G$11:HN$65536,HN11,$G$9:$G$10)</f>
        <v>0</v>
      </c>
      <c r="HO10" s="176">
        <f>DSUM($G$11:HO$65536,HO11,$G$9:$G$10)</f>
        <v>0</v>
      </c>
      <c r="HP10" s="176">
        <f>DSUM($G$11:HP$65536,HP11,$G$9:$G$10)</f>
        <v>0</v>
      </c>
      <c r="HQ10" s="176">
        <f>DSUM($G$11:HQ$65536,HQ11,$G$9:$G$10)</f>
        <v>0</v>
      </c>
      <c r="HR10" s="176">
        <f>DSUM($G$11:HR$65536,HR11,$G$9:$G$10)</f>
        <v>0</v>
      </c>
      <c r="HS10" s="176">
        <f>DSUM($G$11:HS$65536,HS11,$G$9:$G$10)</f>
        <v>0</v>
      </c>
      <c r="HT10" s="176">
        <f>DSUM($G$11:HT$65536,HT11,$G$9:$G$10)</f>
        <v>0</v>
      </c>
      <c r="HU10" s="176">
        <f>DSUM($G$11:HU$65536,HU11,$G$9:$G$10)</f>
        <v>0</v>
      </c>
      <c r="HV10" s="176">
        <f>DSUM($G$11:HV$65536,HV11,$G$9:$G$10)</f>
        <v>0</v>
      </c>
      <c r="HW10" s="176">
        <f>DSUM($G$11:HW$65536,HW11,$G$9:$G$10)</f>
        <v>0</v>
      </c>
      <c r="HX10" s="176">
        <f>DSUM($G$11:HX$65536,HX11,$G$9:$G$10)</f>
        <v>0</v>
      </c>
      <c r="HY10" s="176">
        <f>DSUM($G$11:HY$65536,HY11,$G$9:$G$10)</f>
        <v>0</v>
      </c>
      <c r="HZ10" s="176">
        <f>DSUM($G$11:HZ$65536,HZ11,$G$9:$G$10)</f>
        <v>0</v>
      </c>
    </row>
    <row r="11" spans="1:234" s="54" customFormat="1" ht="14.25" thickBot="1">
      <c r="A11" s="40"/>
      <c r="B11" s="40"/>
      <c r="C11" s="40"/>
      <c r="D11" s="40"/>
      <c r="E11" s="40"/>
      <c r="F11" s="40"/>
      <c r="G11" s="177" t="str">
        <f>Language!G11</f>
        <v>摂取年月日</v>
      </c>
      <c r="H11" s="54" t="str">
        <f>Language!H11</f>
        <v>区分</v>
      </c>
      <c r="I11" s="164" t="str">
        <f>Language!I11</f>
        <v>料理名備考</v>
      </c>
      <c r="J11" s="178" t="str">
        <f>Language!J11</f>
        <v>料理名</v>
      </c>
      <c r="K11" s="178" t="str">
        <f>Language!K11</f>
        <v>ひんもく　(品目)</v>
      </c>
      <c r="L11" s="54" t="str">
        <f>Language!L11</f>
        <v>参考</v>
      </c>
      <c r="M11" s="54" t="str">
        <f>Language!M11</f>
        <v>摂取量 g</v>
      </c>
      <c r="N11" s="54" t="str">
        <f>Language!N11</f>
        <v>食品群</v>
      </c>
      <c r="O11" s="54" t="str">
        <f>Language!O11</f>
        <v>分類2</v>
      </c>
      <c r="P11" s="54" t="str">
        <f>Language!P11</f>
        <v>分類3</v>
      </c>
      <c r="Q11" s="54" t="str">
        <f>Language!Q11</f>
        <v>原単位 g</v>
      </c>
      <c r="R11" s="54" t="str">
        <f>Language!R11</f>
        <v>倍率</v>
      </c>
      <c r="S11" s="179" t="str">
        <f>Language!S11</f>
        <v>Kcal</v>
      </c>
      <c r="T11" s="179" t="str">
        <f>Language!T11</f>
        <v>蛋白g</v>
      </c>
      <c r="U11" s="180" t="str">
        <f>Language!U11</f>
        <v>Na mg</v>
      </c>
      <c r="V11" s="181" t="str">
        <f>Language!V11</f>
        <v>塩　g</v>
      </c>
      <c r="W11" s="179" t="str">
        <f>Language!W11</f>
        <v>Ca mg</v>
      </c>
      <c r="X11" s="179" t="str">
        <f>Language!X11</f>
        <v>P mg</v>
      </c>
      <c r="Y11" s="179" t="str">
        <f>Language!Y11</f>
        <v>K mg </v>
      </c>
      <c r="Z11" s="179" t="str">
        <f>Language!Z11</f>
        <v>水 g</v>
      </c>
      <c r="AA11" s="54" t="str">
        <f>Language!AA11</f>
        <v>AA</v>
      </c>
      <c r="AB11" s="54" t="str">
        <f>Language!AB11</f>
        <v>AB</v>
      </c>
      <c r="AC11" s="54" t="str">
        <f>Language!AC11</f>
        <v>AC</v>
      </c>
      <c r="AD11" s="54" t="str">
        <f>Language!AD11</f>
        <v>AD</v>
      </c>
      <c r="AE11" s="54" t="str">
        <f>Language!AE11</f>
        <v>AE</v>
      </c>
      <c r="AF11" s="54" t="str">
        <f>Language!AF11</f>
        <v>AF</v>
      </c>
      <c r="AG11" s="54" t="str">
        <f>Language!AG11</f>
        <v>AG</v>
      </c>
      <c r="AH11" s="54" t="str">
        <f>Language!AH11</f>
        <v>AH</v>
      </c>
      <c r="AI11" s="54" t="str">
        <f>Language!AI11</f>
        <v>AI</v>
      </c>
      <c r="AJ11" s="54" t="str">
        <f>Language!AJ11</f>
        <v>AJ</v>
      </c>
      <c r="AK11" s="54" t="str">
        <f>Language!AK11</f>
        <v>AK</v>
      </c>
      <c r="AL11" s="54" t="str">
        <f>Language!AL11</f>
        <v>AL</v>
      </c>
      <c r="AM11" s="54" t="str">
        <f>Language!AM11</f>
        <v>AM</v>
      </c>
      <c r="AN11" s="54" t="str">
        <f>Language!AN11</f>
        <v>AN</v>
      </c>
      <c r="AO11" s="54" t="str">
        <f>Language!AO11</f>
        <v>AO</v>
      </c>
      <c r="AP11" s="54" t="str">
        <f>Language!AP11</f>
        <v>AP</v>
      </c>
      <c r="AQ11" s="54" t="str">
        <f>Language!AQ11</f>
        <v>AQ</v>
      </c>
      <c r="AR11" s="54" t="str">
        <f>Language!AR11</f>
        <v>AR</v>
      </c>
      <c r="AS11" s="54" t="str">
        <f>Language!AS11</f>
        <v>AS</v>
      </c>
      <c r="AT11" s="54" t="str">
        <f>Language!AT11</f>
        <v>AT</v>
      </c>
      <c r="AU11" s="54" t="str">
        <f>Language!AU11</f>
        <v>AU</v>
      </c>
      <c r="AV11" s="54" t="str">
        <f>Language!AV11</f>
        <v>AV</v>
      </c>
      <c r="AW11" s="54" t="str">
        <f>Language!AW11</f>
        <v>AW</v>
      </c>
      <c r="AX11" s="54" t="str">
        <f>Language!AX11</f>
        <v>AX</v>
      </c>
      <c r="AY11" s="54" t="str">
        <f>Language!AY11</f>
        <v>AY</v>
      </c>
      <c r="AZ11" s="54" t="str">
        <f>Language!AZ11</f>
        <v>AZ</v>
      </c>
      <c r="BA11" s="54" t="str">
        <f>Language!BA11</f>
        <v>BA</v>
      </c>
      <c r="BB11" s="54" t="str">
        <f>Language!BB11</f>
        <v>BB</v>
      </c>
      <c r="BC11" s="54" t="str">
        <f>Language!BC11</f>
        <v>BC</v>
      </c>
      <c r="BD11" s="54" t="str">
        <f>Language!BD11</f>
        <v>BD</v>
      </c>
      <c r="BE11" s="54" t="str">
        <f>Language!BE11</f>
        <v>BE</v>
      </c>
      <c r="BF11" s="54" t="str">
        <f>Language!BF11</f>
        <v>BF</v>
      </c>
      <c r="BG11" s="54" t="str">
        <f>Language!BG11</f>
        <v>BG</v>
      </c>
      <c r="BH11" s="54" t="str">
        <f>Language!BH11</f>
        <v>BH</v>
      </c>
      <c r="BI11" s="54" t="str">
        <f>Language!BI11</f>
        <v>BI</v>
      </c>
      <c r="BJ11" s="54" t="str">
        <f>Language!BJ11</f>
        <v>BJ</v>
      </c>
      <c r="BK11" s="54" t="str">
        <f>Language!BK11</f>
        <v>BK</v>
      </c>
      <c r="BL11" s="54" t="str">
        <f>Language!BL11</f>
        <v>BL</v>
      </c>
      <c r="BM11" s="54" t="str">
        <f>Language!BM11</f>
        <v>BM</v>
      </c>
      <c r="BN11" s="54" t="str">
        <f>Language!BN11</f>
        <v>BN</v>
      </c>
      <c r="BO11" s="54" t="str">
        <f>Language!BO11</f>
        <v>BO</v>
      </c>
      <c r="BP11" s="54" t="str">
        <f>Language!BP11</f>
        <v>BP</v>
      </c>
      <c r="BQ11" s="54" t="str">
        <f>Language!BQ11</f>
        <v>BQ</v>
      </c>
      <c r="BR11" s="54" t="str">
        <f>Language!BR11</f>
        <v>BR</v>
      </c>
      <c r="BS11" s="54" t="str">
        <f>Language!BS11</f>
        <v>BS</v>
      </c>
      <c r="BT11" s="54" t="str">
        <f>Language!BT11</f>
        <v>BT</v>
      </c>
      <c r="BU11" s="54" t="str">
        <f>Language!BU11</f>
        <v>BU</v>
      </c>
      <c r="BV11" s="54" t="str">
        <f>Language!BV11</f>
        <v>BV</v>
      </c>
      <c r="BW11" s="54" t="str">
        <f>Language!BW11</f>
        <v>BW</v>
      </c>
      <c r="BX11" s="54" t="str">
        <f>Language!BX11</f>
        <v>BX</v>
      </c>
      <c r="BY11" s="54" t="str">
        <f>Language!BY11</f>
        <v>BY</v>
      </c>
      <c r="BZ11" s="54" t="str">
        <f>Language!BZ11</f>
        <v>BZ</v>
      </c>
      <c r="CA11" s="54" t="str">
        <f>Language!CA11</f>
        <v>CA</v>
      </c>
      <c r="CB11" s="54" t="str">
        <f>Language!CB11</f>
        <v>CB</v>
      </c>
      <c r="CC11" s="54" t="str">
        <f>Language!CC11</f>
        <v>CC</v>
      </c>
      <c r="CD11" s="54" t="str">
        <f>Language!CD11</f>
        <v>CD</v>
      </c>
      <c r="CE11" s="54" t="str">
        <f>Language!CE11</f>
        <v>CE</v>
      </c>
      <c r="CF11" s="54" t="str">
        <f>Language!CF11</f>
        <v>CF</v>
      </c>
      <c r="CG11" s="54" t="str">
        <f>Language!CG11</f>
        <v>CG</v>
      </c>
      <c r="CH11" s="54" t="str">
        <f>Language!CH11</f>
        <v>CH</v>
      </c>
      <c r="CI11" s="54" t="str">
        <f>Language!CI11</f>
        <v>CI</v>
      </c>
      <c r="CJ11" s="54" t="str">
        <f>Language!CJ11</f>
        <v>CJ</v>
      </c>
      <c r="CK11" s="54" t="str">
        <f>Language!CK11</f>
        <v>CK</v>
      </c>
      <c r="CL11" s="54" t="str">
        <f>Language!CL11</f>
        <v>CL</v>
      </c>
      <c r="CM11" s="54" t="str">
        <f>Language!CM11</f>
        <v>CM</v>
      </c>
      <c r="CN11" s="54" t="str">
        <f>Language!CN11</f>
        <v>CN</v>
      </c>
      <c r="CO11" s="54" t="str">
        <f>Language!CO11</f>
        <v>CO</v>
      </c>
      <c r="CP11" s="54" t="str">
        <f>Language!CP11</f>
        <v>CP</v>
      </c>
      <c r="CQ11" s="54" t="str">
        <f>Language!CQ11</f>
        <v>CQ</v>
      </c>
      <c r="CR11" s="54" t="str">
        <f>Language!CR11</f>
        <v>CR</v>
      </c>
      <c r="CS11" s="54" t="str">
        <f>Language!CS11</f>
        <v>CS</v>
      </c>
      <c r="CT11" s="54" t="str">
        <f>Language!CT11</f>
        <v>CT</v>
      </c>
      <c r="CU11" s="54" t="str">
        <f>Language!CU11</f>
        <v>CU</v>
      </c>
      <c r="CV11" s="54" t="str">
        <f>Language!CV11</f>
        <v>CV</v>
      </c>
      <c r="CW11" s="54" t="str">
        <f>Language!CW11</f>
        <v>CW</v>
      </c>
      <c r="CX11" s="54" t="str">
        <f>Language!CX11</f>
        <v>CX</v>
      </c>
      <c r="CY11" s="54" t="str">
        <f>Language!CY11</f>
        <v>CY</v>
      </c>
      <c r="CZ11" s="54" t="str">
        <f>Language!CZ11</f>
        <v>CZ</v>
      </c>
      <c r="DA11" s="54" t="str">
        <f>Language!DA11</f>
        <v>DA</v>
      </c>
      <c r="DB11" s="54" t="str">
        <f>Language!DB11</f>
        <v>DB</v>
      </c>
      <c r="DC11" s="54" t="str">
        <f>Language!DC11</f>
        <v>DC</v>
      </c>
      <c r="DD11" s="54" t="str">
        <f>Language!DD11</f>
        <v>DD</v>
      </c>
      <c r="DE11" s="54" t="str">
        <f>Language!DE11</f>
        <v>DE</v>
      </c>
      <c r="DF11" s="54" t="str">
        <f>Language!DF11</f>
        <v>DF</v>
      </c>
      <c r="DG11" s="54" t="str">
        <f>Language!DG11</f>
        <v>DG</v>
      </c>
      <c r="DH11" s="54" t="str">
        <f>Language!DH11</f>
        <v>DH</v>
      </c>
      <c r="DI11" s="54" t="str">
        <f>Language!DI11</f>
        <v>DI</v>
      </c>
      <c r="DJ11" s="54" t="str">
        <f>Language!DJ11</f>
        <v>DJ</v>
      </c>
      <c r="DK11" s="54" t="str">
        <f>Language!DK11</f>
        <v>DK</v>
      </c>
      <c r="DL11" s="54" t="str">
        <f>Language!DL11</f>
        <v>DL</v>
      </c>
      <c r="DM11" s="54" t="str">
        <f>Language!DM11</f>
        <v>DM</v>
      </c>
      <c r="DN11" s="54" t="str">
        <f>Language!DN11</f>
        <v>DN</v>
      </c>
      <c r="DO11" s="54" t="str">
        <f>Language!DO11</f>
        <v>DO</v>
      </c>
      <c r="DP11" s="54" t="str">
        <f>Language!DP11</f>
        <v>DP</v>
      </c>
      <c r="DQ11" s="54" t="str">
        <f>Language!DQ11</f>
        <v>DQ</v>
      </c>
      <c r="DR11" s="54" t="str">
        <f>Language!DR11</f>
        <v>DR</v>
      </c>
      <c r="DS11" s="54" t="str">
        <f>Language!DS11</f>
        <v>DS</v>
      </c>
      <c r="DT11" s="54" t="str">
        <f>Language!DT11</f>
        <v>DT</v>
      </c>
      <c r="DU11" s="54" t="str">
        <f>Language!DU11</f>
        <v>DU</v>
      </c>
      <c r="DV11" s="54" t="str">
        <f>Language!DV11</f>
        <v>DV</v>
      </c>
      <c r="DW11" s="54" t="str">
        <f>Language!DW11</f>
        <v>DW</v>
      </c>
      <c r="DX11" s="54" t="str">
        <f>Language!DX11</f>
        <v>DX</v>
      </c>
      <c r="DY11" s="54" t="str">
        <f>Language!DY11</f>
        <v>DY</v>
      </c>
      <c r="DZ11" s="54" t="str">
        <f>Language!DZ11</f>
        <v>DZ</v>
      </c>
      <c r="EA11" s="54" t="str">
        <f>Language!EA11</f>
        <v>EA</v>
      </c>
      <c r="EB11" s="54" t="str">
        <f>Language!EB11</f>
        <v>EB</v>
      </c>
      <c r="EC11" s="54" t="str">
        <f>Language!EC11</f>
        <v>EC</v>
      </c>
      <c r="ED11" s="54" t="str">
        <f>Language!ED11</f>
        <v>ED</v>
      </c>
      <c r="EE11" s="54" t="str">
        <f>Language!EE11</f>
        <v>EE</v>
      </c>
      <c r="EF11" s="54" t="str">
        <f>Language!EF11</f>
        <v>EF</v>
      </c>
      <c r="EG11" s="54" t="str">
        <f>Language!EG11</f>
        <v>EG</v>
      </c>
      <c r="EH11" s="54" t="str">
        <f>Language!EH11</f>
        <v>EH</v>
      </c>
      <c r="EI11" s="54" t="str">
        <f>Language!EI11</f>
        <v>EI</v>
      </c>
      <c r="EJ11" s="54" t="str">
        <f>Language!EJ11</f>
        <v>EJ</v>
      </c>
      <c r="EK11" s="54" t="str">
        <f>Language!EK11</f>
        <v>EK</v>
      </c>
      <c r="EL11" s="54" t="str">
        <f>Language!EL11</f>
        <v>EL</v>
      </c>
      <c r="EM11" s="54" t="str">
        <f>Language!EM11</f>
        <v>EM</v>
      </c>
      <c r="EN11" s="54" t="str">
        <f>Language!EN11</f>
        <v>EN</v>
      </c>
      <c r="EO11" s="54" t="str">
        <f>Language!EO11</f>
        <v>EO</v>
      </c>
      <c r="EP11" s="54" t="str">
        <f>Language!EP11</f>
        <v>EP</v>
      </c>
      <c r="EQ11" s="54" t="str">
        <f>Language!EQ11</f>
        <v>EQ</v>
      </c>
      <c r="ER11" s="54" t="str">
        <f>Language!ER11</f>
        <v>ER</v>
      </c>
      <c r="ES11" s="54" t="str">
        <f>Language!ES11</f>
        <v>ES</v>
      </c>
      <c r="ET11" s="54" t="str">
        <f>Language!ET11</f>
        <v>ET</v>
      </c>
      <c r="EU11" s="54" t="str">
        <f>Language!EU11</f>
        <v>EU</v>
      </c>
      <c r="EV11" s="54" t="str">
        <f>Language!EV11</f>
        <v>EV</v>
      </c>
      <c r="EW11" s="54" t="str">
        <f>Language!EW11</f>
        <v>EW</v>
      </c>
      <c r="EX11" s="54" t="str">
        <f>Language!EX11</f>
        <v>EX</v>
      </c>
      <c r="EY11" s="54" t="str">
        <f>Language!EY11</f>
        <v>EY</v>
      </c>
      <c r="EZ11" s="54" t="str">
        <f>Language!EZ11</f>
        <v>EZ</v>
      </c>
      <c r="FA11" s="54" t="str">
        <f>Language!FA11</f>
        <v>FA</v>
      </c>
      <c r="FB11" s="54" t="str">
        <f>Language!FB11</f>
        <v>FB</v>
      </c>
      <c r="FC11" s="54" t="str">
        <f>Language!FC11</f>
        <v>FC</v>
      </c>
      <c r="FD11" s="54" t="str">
        <f>Language!FD11</f>
        <v>FD</v>
      </c>
      <c r="FE11" s="54" t="str">
        <f>Language!FE11</f>
        <v>FE</v>
      </c>
      <c r="FF11" s="54" t="str">
        <f>Language!FF11</f>
        <v>FF</v>
      </c>
      <c r="FG11" s="54" t="str">
        <f>Language!FG11</f>
        <v>FG</v>
      </c>
      <c r="FH11" s="54" t="str">
        <f>Language!FH11</f>
        <v>FH</v>
      </c>
      <c r="FI11" s="54" t="str">
        <f>Language!FI11</f>
        <v>FI</v>
      </c>
      <c r="FJ11" s="54" t="str">
        <f>Language!FJ11</f>
        <v>FJ</v>
      </c>
      <c r="FK11" s="54" t="str">
        <f>Language!FK11</f>
        <v>FK</v>
      </c>
      <c r="FL11" s="54" t="str">
        <f>Language!FL11</f>
        <v>FL</v>
      </c>
      <c r="FM11" s="54" t="str">
        <f>Language!FM11</f>
        <v>FM</v>
      </c>
      <c r="FN11" s="54" t="str">
        <f>Language!FN11</f>
        <v>FN</v>
      </c>
      <c r="FO11" s="54" t="str">
        <f>Language!FO11</f>
        <v>FO</v>
      </c>
      <c r="FP11" s="54" t="str">
        <f>Language!FP11</f>
        <v>FP</v>
      </c>
      <c r="FQ11" s="54" t="str">
        <f>Language!FQ11</f>
        <v>FQ</v>
      </c>
      <c r="FR11" s="54" t="str">
        <f>Language!FR11</f>
        <v>FR</v>
      </c>
      <c r="FS11" s="54" t="str">
        <f>Language!FS11</f>
        <v>FS</v>
      </c>
      <c r="FT11" s="54" t="str">
        <f>Language!FT11</f>
        <v>FT</v>
      </c>
      <c r="FU11" s="54" t="str">
        <f>Language!FU11</f>
        <v>FU</v>
      </c>
      <c r="FV11" s="54" t="str">
        <f>Language!FV11</f>
        <v>FV</v>
      </c>
      <c r="FW11" s="54" t="str">
        <f>Language!FW11</f>
        <v>FW</v>
      </c>
      <c r="FX11" s="54" t="str">
        <f>Language!FX11</f>
        <v>FX</v>
      </c>
      <c r="FY11" s="54" t="str">
        <f>Language!FY11</f>
        <v>FY</v>
      </c>
      <c r="FZ11" s="54" t="str">
        <f>Language!FZ11</f>
        <v>FZ</v>
      </c>
      <c r="GA11" s="54" t="str">
        <f>Language!GA11</f>
        <v>GA</v>
      </c>
      <c r="GB11" s="54" t="str">
        <f>Language!GB11</f>
        <v>GB</v>
      </c>
      <c r="GC11" s="54" t="str">
        <f>Language!GC11</f>
        <v>GC</v>
      </c>
      <c r="GD11" s="54" t="str">
        <f>Language!GD11</f>
        <v>GD</v>
      </c>
      <c r="GE11" s="54" t="str">
        <f>Language!GE11</f>
        <v>GE</v>
      </c>
      <c r="GF11" s="54" t="str">
        <f>Language!GF11</f>
        <v>GF</v>
      </c>
      <c r="GG11" s="54" t="str">
        <f>Language!GG11</f>
        <v>GG</v>
      </c>
      <c r="GH11" s="54" t="str">
        <f>Language!GH11</f>
        <v>GH</v>
      </c>
      <c r="GI11" s="54" t="str">
        <f>Language!GI11</f>
        <v>GI</v>
      </c>
      <c r="GJ11" s="54" t="str">
        <f>Language!GJ11</f>
        <v>GJ</v>
      </c>
      <c r="GK11" s="54" t="str">
        <f>Language!GK11</f>
        <v>GK</v>
      </c>
      <c r="GL11" s="54" t="str">
        <f>Language!GL11</f>
        <v>GL</v>
      </c>
      <c r="GM11" s="54" t="str">
        <f>Language!GM11</f>
        <v>GM</v>
      </c>
      <c r="GN11" s="54" t="str">
        <f>Language!GN11</f>
        <v>GN</v>
      </c>
      <c r="GO11" s="54" t="str">
        <f>Language!GO11</f>
        <v>GO</v>
      </c>
      <c r="GP11" s="54" t="str">
        <f>Language!GP11</f>
        <v>GP</v>
      </c>
      <c r="GQ11" s="54" t="str">
        <f>Language!GQ11</f>
        <v>GQ</v>
      </c>
      <c r="GR11" s="54" t="str">
        <f>Language!GR11</f>
        <v>GR</v>
      </c>
      <c r="GS11" s="54" t="str">
        <f>Language!GS11</f>
        <v>GS</v>
      </c>
      <c r="GT11" s="54" t="str">
        <f>Language!GT11</f>
        <v>GT</v>
      </c>
      <c r="GU11" s="54" t="str">
        <f>Language!GU11</f>
        <v>GU</v>
      </c>
      <c r="GV11" s="54" t="str">
        <f>Language!GV11</f>
        <v>GV</v>
      </c>
      <c r="GW11" s="54" t="str">
        <f>Language!GW11</f>
        <v>GW</v>
      </c>
      <c r="GX11" s="54" t="str">
        <f>Language!GX11</f>
        <v>GX</v>
      </c>
      <c r="GY11" s="54" t="str">
        <f>Language!GY11</f>
        <v>GY</v>
      </c>
      <c r="GZ11" s="54" t="str">
        <f>Language!GZ11</f>
        <v>GZ</v>
      </c>
      <c r="HA11" s="54" t="str">
        <f>Language!HA11</f>
        <v>HA</v>
      </c>
      <c r="HB11" s="54" t="str">
        <f>Language!HB11</f>
        <v>HB</v>
      </c>
      <c r="HC11" s="54" t="str">
        <f>Language!HC11</f>
        <v>HC</v>
      </c>
      <c r="HD11" s="54" t="str">
        <f>Language!HD11</f>
        <v>HD</v>
      </c>
      <c r="HE11" s="54" t="str">
        <f>Language!HE11</f>
        <v>HE</v>
      </c>
      <c r="HF11" s="54" t="str">
        <f>Language!HF11</f>
        <v>HF</v>
      </c>
      <c r="HG11" s="54" t="str">
        <f>Language!HG11</f>
        <v>HG</v>
      </c>
      <c r="HH11" s="54" t="str">
        <f>Language!HH11</f>
        <v>HH</v>
      </c>
      <c r="HI11" s="54" t="str">
        <f>Language!HI11</f>
        <v>HI</v>
      </c>
      <c r="HJ11" s="54" t="str">
        <f>Language!HJ11</f>
        <v>HJ</v>
      </c>
      <c r="HK11" s="54" t="str">
        <f>Language!HK11</f>
        <v>HK</v>
      </c>
      <c r="HL11" s="54" t="str">
        <f>Language!HL11</f>
        <v>HL</v>
      </c>
      <c r="HM11" s="54" t="str">
        <f>Language!HM11</f>
        <v>HM</v>
      </c>
      <c r="HN11" s="54" t="str">
        <f>Language!HN11</f>
        <v>HN</v>
      </c>
      <c r="HO11" s="54" t="str">
        <f>Language!HO11</f>
        <v>HO</v>
      </c>
      <c r="HP11" s="54" t="str">
        <f>Language!HP11</f>
        <v>HP</v>
      </c>
      <c r="HQ11" s="54" t="str">
        <f>Language!HQ11</f>
        <v>HQ</v>
      </c>
      <c r="HR11" s="54" t="str">
        <f>Language!HR11</f>
        <v>HR</v>
      </c>
      <c r="HS11" s="54" t="str">
        <f>Language!HS11</f>
        <v>HS</v>
      </c>
      <c r="HT11" s="54" t="str">
        <f>Language!HT11</f>
        <v>HT</v>
      </c>
      <c r="HU11" s="54" t="str">
        <f>Language!HU11</f>
        <v>HU</v>
      </c>
      <c r="HV11" s="54" t="str">
        <f>Language!HV11</f>
        <v>HV</v>
      </c>
      <c r="HW11" s="54" t="str">
        <f>Language!HW11</f>
        <v>HW</v>
      </c>
      <c r="HX11" s="54" t="str">
        <f>Language!HX11</f>
        <v>HX</v>
      </c>
      <c r="HY11" s="54" t="str">
        <f>Language!HY11</f>
        <v>HY</v>
      </c>
      <c r="HZ11" s="54" t="str">
        <f>Language!HZ11</f>
        <v>HZ</v>
      </c>
    </row>
    <row r="12" spans="7:234" ht="14.25" thickTop="1">
      <c r="G12" s="159">
        <v>39924</v>
      </c>
      <c r="H12" s="160" t="s">
        <v>354</v>
      </c>
      <c r="I12" s="150" t="s">
        <v>311</v>
      </c>
      <c r="J12" s="39" t="s">
        <v>310</v>
      </c>
      <c r="K12" s="39" t="s">
        <v>106</v>
      </c>
      <c r="L12" s="96" t="s">
        <v>368</v>
      </c>
      <c r="M12" s="37">
        <v>25</v>
      </c>
      <c r="N12" s="21">
        <v>6</v>
      </c>
      <c r="O12" s="21">
        <v>0</v>
      </c>
      <c r="P12" s="21">
        <v>0</v>
      </c>
      <c r="Q12" s="21">
        <v>100</v>
      </c>
      <c r="R12" s="93">
        <v>0.01</v>
      </c>
      <c r="S12" s="97">
        <v>230.25</v>
      </c>
      <c r="T12" s="61">
        <v>0</v>
      </c>
      <c r="U12" s="64">
        <v>0</v>
      </c>
      <c r="V12" s="1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61">
        <v>0</v>
      </c>
      <c r="BA12" s="61">
        <v>0</v>
      </c>
      <c r="BB12" s="61">
        <v>0</v>
      </c>
      <c r="BC12" s="61">
        <v>0</v>
      </c>
      <c r="BD12" s="61">
        <v>0</v>
      </c>
      <c r="BE12" s="61">
        <v>0</v>
      </c>
      <c r="BF12" s="61">
        <v>0</v>
      </c>
      <c r="BG12" s="61">
        <v>0</v>
      </c>
      <c r="BH12" s="61">
        <v>0</v>
      </c>
      <c r="BI12" s="61">
        <v>0</v>
      </c>
      <c r="BJ12" s="61">
        <v>0</v>
      </c>
      <c r="BK12" s="61">
        <v>0</v>
      </c>
      <c r="BL12" s="61">
        <v>0</v>
      </c>
      <c r="BM12" s="61">
        <v>0</v>
      </c>
      <c r="BN12" s="61">
        <v>0</v>
      </c>
      <c r="BO12" s="61">
        <v>0</v>
      </c>
      <c r="BP12" s="61">
        <v>0</v>
      </c>
      <c r="BQ12" s="61">
        <v>0</v>
      </c>
      <c r="BR12" s="61">
        <v>0</v>
      </c>
      <c r="BS12" s="61">
        <v>0</v>
      </c>
      <c r="BT12" s="61">
        <v>0</v>
      </c>
      <c r="BU12" s="61">
        <v>0</v>
      </c>
      <c r="BV12" s="61">
        <v>0</v>
      </c>
      <c r="BW12" s="61">
        <v>0</v>
      </c>
      <c r="BX12" s="61">
        <v>0</v>
      </c>
      <c r="BY12" s="61">
        <v>0</v>
      </c>
      <c r="BZ12" s="61">
        <v>0</v>
      </c>
      <c r="CA12" s="61">
        <v>0</v>
      </c>
      <c r="CB12" s="61">
        <v>0</v>
      </c>
      <c r="CC12" s="61">
        <v>0</v>
      </c>
      <c r="CD12" s="61">
        <v>0</v>
      </c>
      <c r="CE12" s="61">
        <v>0</v>
      </c>
      <c r="CF12" s="61">
        <v>0</v>
      </c>
      <c r="CG12" s="61">
        <v>0</v>
      </c>
      <c r="CH12" s="61">
        <v>0</v>
      </c>
      <c r="CI12" s="61">
        <v>0</v>
      </c>
      <c r="CJ12" s="61">
        <v>0</v>
      </c>
      <c r="CK12" s="61">
        <v>0</v>
      </c>
      <c r="CL12" s="61">
        <v>0</v>
      </c>
      <c r="CM12" s="61">
        <v>0</v>
      </c>
      <c r="CN12" s="61">
        <v>0</v>
      </c>
      <c r="CO12" s="61">
        <v>0</v>
      </c>
      <c r="CP12" s="61">
        <v>0</v>
      </c>
      <c r="CQ12" s="61">
        <v>0</v>
      </c>
      <c r="CR12" s="61">
        <v>0</v>
      </c>
      <c r="CS12" s="61">
        <v>0</v>
      </c>
      <c r="CT12" s="61">
        <v>0</v>
      </c>
      <c r="CU12" s="61">
        <v>0</v>
      </c>
      <c r="CV12" s="61">
        <v>0</v>
      </c>
      <c r="CW12" s="61">
        <v>0</v>
      </c>
      <c r="CX12" s="61">
        <v>0</v>
      </c>
      <c r="CY12" s="61">
        <v>0</v>
      </c>
      <c r="CZ12" s="61">
        <v>0</v>
      </c>
      <c r="DA12" s="61">
        <v>0</v>
      </c>
      <c r="DB12" s="61">
        <v>0</v>
      </c>
      <c r="DC12" s="61">
        <v>0</v>
      </c>
      <c r="DD12" s="61">
        <v>0</v>
      </c>
      <c r="DE12" s="61">
        <v>0</v>
      </c>
      <c r="DF12" s="61">
        <v>0</v>
      </c>
      <c r="DG12" s="61">
        <v>0</v>
      </c>
      <c r="DH12" s="61">
        <v>0</v>
      </c>
      <c r="DI12" s="61">
        <v>0</v>
      </c>
      <c r="DJ12" s="61">
        <v>0</v>
      </c>
      <c r="DK12" s="61">
        <v>0</v>
      </c>
      <c r="DL12" s="61">
        <v>0</v>
      </c>
      <c r="DM12" s="61">
        <v>0</v>
      </c>
      <c r="DN12" s="61">
        <v>0</v>
      </c>
      <c r="DO12" s="61">
        <v>0</v>
      </c>
      <c r="DP12" s="61">
        <v>0</v>
      </c>
      <c r="DQ12" s="61">
        <v>0</v>
      </c>
      <c r="DR12" s="61">
        <v>0</v>
      </c>
      <c r="DS12" s="61">
        <v>0</v>
      </c>
      <c r="DT12" s="61">
        <v>0</v>
      </c>
      <c r="DU12" s="61">
        <v>0</v>
      </c>
      <c r="DV12" s="61">
        <v>0</v>
      </c>
      <c r="DW12" s="61">
        <v>0</v>
      </c>
      <c r="DX12" s="61">
        <v>0</v>
      </c>
      <c r="DY12" s="61">
        <v>0</v>
      </c>
      <c r="DZ12" s="61">
        <v>0</v>
      </c>
      <c r="EA12" s="61">
        <v>0</v>
      </c>
      <c r="EB12" s="61">
        <v>0</v>
      </c>
      <c r="EC12" s="61">
        <v>0</v>
      </c>
      <c r="ED12" s="61">
        <v>0</v>
      </c>
      <c r="EE12" s="61">
        <v>0</v>
      </c>
      <c r="EF12" s="61">
        <v>0</v>
      </c>
      <c r="EG12" s="61">
        <v>0</v>
      </c>
      <c r="EH12" s="61">
        <v>0</v>
      </c>
      <c r="EI12" s="61">
        <v>0</v>
      </c>
      <c r="EJ12" s="61">
        <v>0</v>
      </c>
      <c r="EK12" s="61">
        <v>0</v>
      </c>
      <c r="EL12" s="61">
        <v>0</v>
      </c>
      <c r="EM12" s="61">
        <v>0</v>
      </c>
      <c r="EN12" s="61">
        <v>0</v>
      </c>
      <c r="EO12" s="61">
        <v>0</v>
      </c>
      <c r="EP12" s="61">
        <v>0</v>
      </c>
      <c r="EQ12" s="61">
        <v>0</v>
      </c>
      <c r="ER12" s="61">
        <v>0</v>
      </c>
      <c r="ES12" s="61">
        <v>0</v>
      </c>
      <c r="ET12" s="61">
        <v>0</v>
      </c>
      <c r="EU12" s="61">
        <v>0</v>
      </c>
      <c r="EV12" s="61">
        <v>0</v>
      </c>
      <c r="EW12" s="61">
        <v>0</v>
      </c>
      <c r="EX12" s="61">
        <v>0</v>
      </c>
      <c r="EY12" s="61">
        <v>0</v>
      </c>
      <c r="EZ12" s="61">
        <v>0</v>
      </c>
      <c r="FA12" s="61">
        <v>0</v>
      </c>
      <c r="FB12" s="61">
        <v>0</v>
      </c>
      <c r="FC12" s="61">
        <v>0</v>
      </c>
      <c r="FD12" s="61">
        <v>0</v>
      </c>
      <c r="FE12" s="61">
        <v>0</v>
      </c>
      <c r="FF12" s="61">
        <v>0</v>
      </c>
      <c r="FG12" s="61">
        <v>0</v>
      </c>
      <c r="FH12" s="61">
        <v>0</v>
      </c>
      <c r="FI12" s="61">
        <v>0</v>
      </c>
      <c r="FJ12" s="61">
        <v>0</v>
      </c>
      <c r="FK12" s="61">
        <v>0</v>
      </c>
      <c r="FL12" s="61">
        <v>0</v>
      </c>
      <c r="FM12" s="61">
        <v>0</v>
      </c>
      <c r="FN12" s="61">
        <v>0</v>
      </c>
      <c r="FO12" s="61">
        <v>0</v>
      </c>
      <c r="FP12" s="61">
        <v>0</v>
      </c>
      <c r="FQ12" s="61">
        <v>0</v>
      </c>
      <c r="FR12" s="61">
        <v>0</v>
      </c>
      <c r="FS12" s="61">
        <v>0</v>
      </c>
      <c r="FT12" s="61">
        <v>0</v>
      </c>
      <c r="FU12" s="61">
        <v>0</v>
      </c>
      <c r="FV12" s="61">
        <v>0</v>
      </c>
      <c r="FW12" s="61">
        <v>0</v>
      </c>
      <c r="FX12" s="61">
        <v>0</v>
      </c>
      <c r="FY12" s="61">
        <v>0</v>
      </c>
      <c r="FZ12" s="61">
        <v>0</v>
      </c>
      <c r="GA12" s="61">
        <v>0</v>
      </c>
      <c r="GB12" s="61">
        <v>0</v>
      </c>
      <c r="GC12" s="61">
        <v>0</v>
      </c>
      <c r="GD12" s="61">
        <v>0</v>
      </c>
      <c r="GE12" s="61">
        <v>0</v>
      </c>
      <c r="GF12" s="61">
        <v>0</v>
      </c>
      <c r="GG12" s="61">
        <v>0</v>
      </c>
      <c r="GH12" s="61">
        <v>0</v>
      </c>
      <c r="GI12" s="61">
        <v>0</v>
      </c>
      <c r="GJ12" s="61">
        <v>0</v>
      </c>
      <c r="GK12" s="61">
        <v>0</v>
      </c>
      <c r="GL12" s="61">
        <v>0</v>
      </c>
      <c r="GM12" s="61">
        <v>0</v>
      </c>
      <c r="GN12" s="61">
        <v>0</v>
      </c>
      <c r="GO12" s="61">
        <v>0</v>
      </c>
      <c r="GP12" s="61">
        <v>0</v>
      </c>
      <c r="GQ12" s="61">
        <v>0</v>
      </c>
      <c r="GR12" s="61">
        <v>0</v>
      </c>
      <c r="GS12" s="61">
        <v>0</v>
      </c>
      <c r="GT12" s="61">
        <v>0</v>
      </c>
      <c r="GU12" s="61">
        <v>0</v>
      </c>
      <c r="GV12" s="61">
        <v>0</v>
      </c>
      <c r="GW12" s="61">
        <v>0</v>
      </c>
      <c r="GX12" s="61">
        <v>0</v>
      </c>
      <c r="GY12" s="61">
        <v>0</v>
      </c>
      <c r="GZ12" s="61">
        <v>0</v>
      </c>
      <c r="HA12" s="61">
        <v>0</v>
      </c>
      <c r="HB12" s="61">
        <v>0</v>
      </c>
      <c r="HC12" s="61">
        <v>0</v>
      </c>
      <c r="HD12" s="61">
        <v>0</v>
      </c>
      <c r="HE12" s="61">
        <v>0</v>
      </c>
      <c r="HF12" s="61">
        <v>0</v>
      </c>
      <c r="HG12" s="61">
        <v>0</v>
      </c>
      <c r="HH12" s="61">
        <v>0</v>
      </c>
      <c r="HI12" s="61">
        <v>0</v>
      </c>
      <c r="HJ12" s="61">
        <v>0</v>
      </c>
      <c r="HK12" s="61">
        <v>0</v>
      </c>
      <c r="HL12" s="61">
        <v>0</v>
      </c>
      <c r="HM12" s="61">
        <v>0</v>
      </c>
      <c r="HN12" s="61">
        <v>0</v>
      </c>
      <c r="HO12" s="61">
        <v>0</v>
      </c>
      <c r="HP12" s="61">
        <v>0</v>
      </c>
      <c r="HQ12" s="61">
        <v>0</v>
      </c>
      <c r="HR12" s="61">
        <v>0</v>
      </c>
      <c r="HS12" s="61">
        <v>0</v>
      </c>
      <c r="HT12" s="61">
        <v>0</v>
      </c>
      <c r="HU12" s="61">
        <v>0</v>
      </c>
      <c r="HV12" s="61">
        <v>0</v>
      </c>
      <c r="HW12" s="61">
        <v>0</v>
      </c>
      <c r="HX12" s="61">
        <v>0</v>
      </c>
      <c r="HY12" s="61">
        <v>0</v>
      </c>
      <c r="HZ12" s="61">
        <v>0</v>
      </c>
    </row>
    <row r="13" spans="7:234" ht="13.5">
      <c r="G13" s="159">
        <v>39924</v>
      </c>
      <c r="H13" s="160" t="s">
        <v>354</v>
      </c>
      <c r="I13" s="150" t="s">
        <v>312</v>
      </c>
      <c r="J13" s="39" t="s">
        <v>310</v>
      </c>
      <c r="K13" s="39" t="s">
        <v>304</v>
      </c>
      <c r="L13" s="96" t="s">
        <v>319</v>
      </c>
      <c r="M13" s="37">
        <v>3</v>
      </c>
      <c r="N13" s="21">
        <v>4</v>
      </c>
      <c r="O13" s="21">
        <v>0</v>
      </c>
      <c r="P13" s="21">
        <v>0</v>
      </c>
      <c r="Q13" s="21">
        <v>100</v>
      </c>
      <c r="R13" s="93">
        <v>0.01</v>
      </c>
      <c r="S13" s="97">
        <v>9.9</v>
      </c>
      <c r="T13" s="61">
        <v>0.0030000000000000005</v>
      </c>
      <c r="U13" s="64">
        <v>0.06</v>
      </c>
      <c r="V13" s="161">
        <v>0.0001524</v>
      </c>
      <c r="W13" s="61">
        <v>0.3</v>
      </c>
      <c r="X13" s="61">
        <v>1.2</v>
      </c>
      <c r="Y13" s="61">
        <v>1.02</v>
      </c>
      <c r="Z13" s="61">
        <v>0.54</v>
      </c>
      <c r="AA13" s="61">
        <v>0</v>
      </c>
      <c r="AB13" s="61">
        <v>0</v>
      </c>
      <c r="AC13" s="61">
        <v>0</v>
      </c>
      <c r="AD13" s="61">
        <v>0</v>
      </c>
      <c r="AE13" s="61">
        <v>0</v>
      </c>
      <c r="AF13" s="61">
        <v>0</v>
      </c>
      <c r="AG13" s="61">
        <v>0</v>
      </c>
      <c r="AH13" s="61">
        <v>0</v>
      </c>
      <c r="AI13" s="61">
        <v>0</v>
      </c>
      <c r="AJ13" s="61">
        <v>0</v>
      </c>
      <c r="AK13" s="61">
        <v>0</v>
      </c>
      <c r="AL13" s="61">
        <v>0</v>
      </c>
      <c r="AM13" s="61">
        <v>0</v>
      </c>
      <c r="AN13" s="61">
        <v>0</v>
      </c>
      <c r="AO13" s="61">
        <v>0</v>
      </c>
      <c r="AP13" s="61">
        <v>0</v>
      </c>
      <c r="AQ13" s="61">
        <v>0</v>
      </c>
      <c r="AR13" s="61">
        <v>0</v>
      </c>
      <c r="AS13" s="61">
        <v>0</v>
      </c>
      <c r="AT13" s="61">
        <v>0</v>
      </c>
      <c r="AU13" s="61">
        <v>0</v>
      </c>
      <c r="AV13" s="61">
        <v>0</v>
      </c>
      <c r="AW13" s="61">
        <v>0</v>
      </c>
      <c r="AX13" s="61">
        <v>0</v>
      </c>
      <c r="AY13" s="61">
        <v>0</v>
      </c>
      <c r="AZ13" s="61">
        <v>0</v>
      </c>
      <c r="BA13" s="61">
        <v>0</v>
      </c>
      <c r="BB13" s="61">
        <v>0</v>
      </c>
      <c r="BC13" s="61">
        <v>0</v>
      </c>
      <c r="BD13" s="61">
        <v>0</v>
      </c>
      <c r="BE13" s="61">
        <v>0</v>
      </c>
      <c r="BF13" s="61">
        <v>0</v>
      </c>
      <c r="BG13" s="61">
        <v>0</v>
      </c>
      <c r="BH13" s="61">
        <v>0</v>
      </c>
      <c r="BI13" s="61">
        <v>0</v>
      </c>
      <c r="BJ13" s="61">
        <v>0</v>
      </c>
      <c r="BK13" s="61">
        <v>0</v>
      </c>
      <c r="BL13" s="61">
        <v>0</v>
      </c>
      <c r="BM13" s="61">
        <v>0</v>
      </c>
      <c r="BN13" s="61">
        <v>0</v>
      </c>
      <c r="BO13" s="61">
        <v>0</v>
      </c>
      <c r="BP13" s="61">
        <v>0</v>
      </c>
      <c r="BQ13" s="61">
        <v>0</v>
      </c>
      <c r="BR13" s="61">
        <v>0</v>
      </c>
      <c r="BS13" s="61">
        <v>0</v>
      </c>
      <c r="BT13" s="61">
        <v>0</v>
      </c>
      <c r="BU13" s="61">
        <v>0</v>
      </c>
      <c r="BV13" s="61">
        <v>0</v>
      </c>
      <c r="BW13" s="61">
        <v>0</v>
      </c>
      <c r="BX13" s="61">
        <v>0</v>
      </c>
      <c r="BY13" s="61">
        <v>0</v>
      </c>
      <c r="BZ13" s="61">
        <v>0</v>
      </c>
      <c r="CA13" s="61">
        <v>0</v>
      </c>
      <c r="CB13" s="61">
        <v>0</v>
      </c>
      <c r="CC13" s="61">
        <v>0</v>
      </c>
      <c r="CD13" s="61">
        <v>0</v>
      </c>
      <c r="CE13" s="61">
        <v>0</v>
      </c>
      <c r="CF13" s="61">
        <v>0</v>
      </c>
      <c r="CG13" s="61">
        <v>0</v>
      </c>
      <c r="CH13" s="61">
        <v>0</v>
      </c>
      <c r="CI13" s="61">
        <v>0</v>
      </c>
      <c r="CJ13" s="61">
        <v>0</v>
      </c>
      <c r="CK13" s="61">
        <v>0</v>
      </c>
      <c r="CL13" s="61">
        <v>0</v>
      </c>
      <c r="CM13" s="61">
        <v>0</v>
      </c>
      <c r="CN13" s="61">
        <v>0</v>
      </c>
      <c r="CO13" s="61">
        <v>0</v>
      </c>
      <c r="CP13" s="61">
        <v>0</v>
      </c>
      <c r="CQ13" s="61">
        <v>0</v>
      </c>
      <c r="CR13" s="61">
        <v>0</v>
      </c>
      <c r="CS13" s="61">
        <v>0</v>
      </c>
      <c r="CT13" s="61">
        <v>0</v>
      </c>
      <c r="CU13" s="61">
        <v>0</v>
      </c>
      <c r="CV13" s="61">
        <v>0</v>
      </c>
      <c r="CW13" s="61">
        <v>0</v>
      </c>
      <c r="CX13" s="61">
        <v>0</v>
      </c>
      <c r="CY13" s="61">
        <v>0</v>
      </c>
      <c r="CZ13" s="61">
        <v>0</v>
      </c>
      <c r="DA13" s="61">
        <v>0</v>
      </c>
      <c r="DB13" s="61">
        <v>0</v>
      </c>
      <c r="DC13" s="61">
        <v>0</v>
      </c>
      <c r="DD13" s="61">
        <v>0</v>
      </c>
      <c r="DE13" s="61">
        <v>0</v>
      </c>
      <c r="DF13" s="61">
        <v>0</v>
      </c>
      <c r="DG13" s="61">
        <v>0</v>
      </c>
      <c r="DH13" s="61">
        <v>0</v>
      </c>
      <c r="DI13" s="61">
        <v>0</v>
      </c>
      <c r="DJ13" s="61">
        <v>0</v>
      </c>
      <c r="DK13" s="61">
        <v>0</v>
      </c>
      <c r="DL13" s="61">
        <v>0</v>
      </c>
      <c r="DM13" s="61">
        <v>0</v>
      </c>
      <c r="DN13" s="61">
        <v>0</v>
      </c>
      <c r="DO13" s="61">
        <v>0</v>
      </c>
      <c r="DP13" s="61">
        <v>0</v>
      </c>
      <c r="DQ13" s="61">
        <v>0</v>
      </c>
      <c r="DR13" s="61">
        <v>0</v>
      </c>
      <c r="DS13" s="61">
        <v>0</v>
      </c>
      <c r="DT13" s="61">
        <v>0</v>
      </c>
      <c r="DU13" s="61">
        <v>0</v>
      </c>
      <c r="DV13" s="61">
        <v>0</v>
      </c>
      <c r="DW13" s="61">
        <v>0</v>
      </c>
      <c r="DX13" s="61">
        <v>0</v>
      </c>
      <c r="DY13" s="61">
        <v>0</v>
      </c>
      <c r="DZ13" s="61">
        <v>0</v>
      </c>
      <c r="EA13" s="61">
        <v>0</v>
      </c>
      <c r="EB13" s="61">
        <v>0</v>
      </c>
      <c r="EC13" s="61">
        <v>0</v>
      </c>
      <c r="ED13" s="61">
        <v>0</v>
      </c>
      <c r="EE13" s="61">
        <v>0</v>
      </c>
      <c r="EF13" s="61">
        <v>0</v>
      </c>
      <c r="EG13" s="61">
        <v>0</v>
      </c>
      <c r="EH13" s="61">
        <v>0</v>
      </c>
      <c r="EI13" s="61">
        <v>0</v>
      </c>
      <c r="EJ13" s="61">
        <v>0</v>
      </c>
      <c r="EK13" s="61">
        <v>0</v>
      </c>
      <c r="EL13" s="61">
        <v>0</v>
      </c>
      <c r="EM13" s="61">
        <v>0</v>
      </c>
      <c r="EN13" s="61">
        <v>0</v>
      </c>
      <c r="EO13" s="61">
        <v>0</v>
      </c>
      <c r="EP13" s="61">
        <v>0</v>
      </c>
      <c r="EQ13" s="61">
        <v>0</v>
      </c>
      <c r="ER13" s="61">
        <v>0</v>
      </c>
      <c r="ES13" s="61">
        <v>0</v>
      </c>
      <c r="ET13" s="61">
        <v>0</v>
      </c>
      <c r="EU13" s="61">
        <v>0</v>
      </c>
      <c r="EV13" s="61">
        <v>0</v>
      </c>
      <c r="EW13" s="61">
        <v>0</v>
      </c>
      <c r="EX13" s="61">
        <v>0</v>
      </c>
      <c r="EY13" s="61">
        <v>0</v>
      </c>
      <c r="EZ13" s="61">
        <v>0</v>
      </c>
      <c r="FA13" s="61">
        <v>0</v>
      </c>
      <c r="FB13" s="61">
        <v>0</v>
      </c>
      <c r="FC13" s="61">
        <v>0</v>
      </c>
      <c r="FD13" s="61">
        <v>0</v>
      </c>
      <c r="FE13" s="61">
        <v>0</v>
      </c>
      <c r="FF13" s="61">
        <v>0</v>
      </c>
      <c r="FG13" s="61">
        <v>0</v>
      </c>
      <c r="FH13" s="61">
        <v>0</v>
      </c>
      <c r="FI13" s="61">
        <v>0</v>
      </c>
      <c r="FJ13" s="61">
        <v>0</v>
      </c>
      <c r="FK13" s="61">
        <v>0</v>
      </c>
      <c r="FL13" s="61">
        <v>0</v>
      </c>
      <c r="FM13" s="61">
        <v>0</v>
      </c>
      <c r="FN13" s="61">
        <v>0</v>
      </c>
      <c r="FO13" s="61">
        <v>0</v>
      </c>
      <c r="FP13" s="61">
        <v>0</v>
      </c>
      <c r="FQ13" s="61">
        <v>0</v>
      </c>
      <c r="FR13" s="61">
        <v>0</v>
      </c>
      <c r="FS13" s="61">
        <v>0</v>
      </c>
      <c r="FT13" s="61">
        <v>0</v>
      </c>
      <c r="FU13" s="61">
        <v>0</v>
      </c>
      <c r="FV13" s="61">
        <v>0</v>
      </c>
      <c r="FW13" s="61">
        <v>0</v>
      </c>
      <c r="FX13" s="61">
        <v>0</v>
      </c>
      <c r="FY13" s="61">
        <v>0</v>
      </c>
      <c r="FZ13" s="61">
        <v>0</v>
      </c>
      <c r="GA13" s="61">
        <v>0</v>
      </c>
      <c r="GB13" s="61">
        <v>0</v>
      </c>
      <c r="GC13" s="61">
        <v>0</v>
      </c>
      <c r="GD13" s="61">
        <v>0</v>
      </c>
      <c r="GE13" s="61">
        <v>0</v>
      </c>
      <c r="GF13" s="61">
        <v>0</v>
      </c>
      <c r="GG13" s="61">
        <v>0</v>
      </c>
      <c r="GH13" s="61">
        <v>0</v>
      </c>
      <c r="GI13" s="61">
        <v>0</v>
      </c>
      <c r="GJ13" s="61">
        <v>0</v>
      </c>
      <c r="GK13" s="61">
        <v>0</v>
      </c>
      <c r="GL13" s="61">
        <v>0</v>
      </c>
      <c r="GM13" s="61">
        <v>0</v>
      </c>
      <c r="GN13" s="61">
        <v>0</v>
      </c>
      <c r="GO13" s="61">
        <v>0</v>
      </c>
      <c r="GP13" s="61">
        <v>0</v>
      </c>
      <c r="GQ13" s="61">
        <v>0</v>
      </c>
      <c r="GR13" s="61">
        <v>0</v>
      </c>
      <c r="GS13" s="61">
        <v>0</v>
      </c>
      <c r="GT13" s="61">
        <v>0</v>
      </c>
      <c r="GU13" s="61">
        <v>0</v>
      </c>
      <c r="GV13" s="61">
        <v>0</v>
      </c>
      <c r="GW13" s="61">
        <v>0</v>
      </c>
      <c r="GX13" s="61">
        <v>0</v>
      </c>
      <c r="GY13" s="61">
        <v>0</v>
      </c>
      <c r="GZ13" s="61">
        <v>0</v>
      </c>
      <c r="HA13" s="61">
        <v>0</v>
      </c>
      <c r="HB13" s="61">
        <v>0</v>
      </c>
      <c r="HC13" s="61">
        <v>0</v>
      </c>
      <c r="HD13" s="61">
        <v>0</v>
      </c>
      <c r="HE13" s="61">
        <v>0</v>
      </c>
      <c r="HF13" s="61">
        <v>0</v>
      </c>
      <c r="HG13" s="61">
        <v>0</v>
      </c>
      <c r="HH13" s="61">
        <v>0</v>
      </c>
      <c r="HI13" s="61">
        <v>0</v>
      </c>
      <c r="HJ13" s="61">
        <v>0</v>
      </c>
      <c r="HK13" s="61">
        <v>0</v>
      </c>
      <c r="HL13" s="61">
        <v>0</v>
      </c>
      <c r="HM13" s="61">
        <v>0</v>
      </c>
      <c r="HN13" s="61">
        <v>0</v>
      </c>
      <c r="HO13" s="61">
        <v>0</v>
      </c>
      <c r="HP13" s="61">
        <v>0</v>
      </c>
      <c r="HQ13" s="61">
        <v>0</v>
      </c>
      <c r="HR13" s="61">
        <v>0</v>
      </c>
      <c r="HS13" s="61">
        <v>0</v>
      </c>
      <c r="HT13" s="61">
        <v>0</v>
      </c>
      <c r="HU13" s="61">
        <v>0</v>
      </c>
      <c r="HV13" s="61">
        <v>0</v>
      </c>
      <c r="HW13" s="61">
        <v>0</v>
      </c>
      <c r="HX13" s="61">
        <v>0</v>
      </c>
      <c r="HY13" s="61">
        <v>0</v>
      </c>
      <c r="HZ13" s="61">
        <v>0</v>
      </c>
    </row>
    <row r="14" spans="7:234" ht="13.5">
      <c r="G14" s="159">
        <v>39924</v>
      </c>
      <c r="H14" s="160" t="s">
        <v>354</v>
      </c>
      <c r="I14" s="150" t="s">
        <v>313</v>
      </c>
      <c r="J14" s="39" t="s">
        <v>310</v>
      </c>
      <c r="K14" s="39" t="s">
        <v>105</v>
      </c>
      <c r="L14" s="96" t="s">
        <v>305</v>
      </c>
      <c r="M14" s="37">
        <v>30</v>
      </c>
      <c r="N14" s="21">
        <v>1</v>
      </c>
      <c r="O14" s="21">
        <v>0</v>
      </c>
      <c r="P14" s="21">
        <v>0</v>
      </c>
      <c r="Q14" s="21">
        <v>100</v>
      </c>
      <c r="R14" s="93">
        <v>0.01</v>
      </c>
      <c r="S14" s="97">
        <v>115.8</v>
      </c>
      <c r="T14" s="61">
        <v>4.26</v>
      </c>
      <c r="U14" s="64">
        <v>14.1</v>
      </c>
      <c r="V14" s="161">
        <v>0.035814000000000006</v>
      </c>
      <c r="W14" s="61">
        <v>0.9</v>
      </c>
      <c r="X14" s="61">
        <v>42</v>
      </c>
      <c r="Y14" s="61">
        <v>75</v>
      </c>
      <c r="Z14" s="61">
        <v>15.12</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61">
        <v>0</v>
      </c>
      <c r="BL14" s="61">
        <v>0</v>
      </c>
      <c r="BM14" s="61">
        <v>0</v>
      </c>
      <c r="BN14" s="61">
        <v>0</v>
      </c>
      <c r="BO14" s="61">
        <v>0</v>
      </c>
      <c r="BP14" s="61">
        <v>0</v>
      </c>
      <c r="BQ14" s="61">
        <v>0</v>
      </c>
      <c r="BR14" s="61">
        <v>0</v>
      </c>
      <c r="BS14" s="61">
        <v>0</v>
      </c>
      <c r="BT14" s="61">
        <v>0</v>
      </c>
      <c r="BU14" s="61">
        <v>0</v>
      </c>
      <c r="BV14" s="61">
        <v>0</v>
      </c>
      <c r="BW14" s="61">
        <v>0</v>
      </c>
      <c r="BX14" s="61">
        <v>0</v>
      </c>
      <c r="BY14" s="61">
        <v>0</v>
      </c>
      <c r="BZ14" s="61">
        <v>0</v>
      </c>
      <c r="CA14" s="61">
        <v>0</v>
      </c>
      <c r="CB14" s="61">
        <v>0</v>
      </c>
      <c r="CC14" s="61">
        <v>0</v>
      </c>
      <c r="CD14" s="61">
        <v>0</v>
      </c>
      <c r="CE14" s="61">
        <v>0</v>
      </c>
      <c r="CF14" s="61">
        <v>0</v>
      </c>
      <c r="CG14" s="61">
        <v>0</v>
      </c>
      <c r="CH14" s="61">
        <v>0</v>
      </c>
      <c r="CI14" s="61">
        <v>0</v>
      </c>
      <c r="CJ14" s="61">
        <v>0</v>
      </c>
      <c r="CK14" s="61">
        <v>0</v>
      </c>
      <c r="CL14" s="61">
        <v>0</v>
      </c>
      <c r="CM14" s="61">
        <v>0</v>
      </c>
      <c r="CN14" s="61">
        <v>0</v>
      </c>
      <c r="CO14" s="61">
        <v>0</v>
      </c>
      <c r="CP14" s="61">
        <v>0</v>
      </c>
      <c r="CQ14" s="61">
        <v>0</v>
      </c>
      <c r="CR14" s="61">
        <v>0</v>
      </c>
      <c r="CS14" s="61">
        <v>0</v>
      </c>
      <c r="CT14" s="61">
        <v>0</v>
      </c>
      <c r="CU14" s="61">
        <v>0</v>
      </c>
      <c r="CV14" s="61">
        <v>0</v>
      </c>
      <c r="CW14" s="61">
        <v>0</v>
      </c>
      <c r="CX14" s="61">
        <v>0</v>
      </c>
      <c r="CY14" s="61">
        <v>0</v>
      </c>
      <c r="CZ14" s="61">
        <v>0</v>
      </c>
      <c r="DA14" s="61">
        <v>0</v>
      </c>
      <c r="DB14" s="61">
        <v>0</v>
      </c>
      <c r="DC14" s="61">
        <v>0</v>
      </c>
      <c r="DD14" s="61">
        <v>0</v>
      </c>
      <c r="DE14" s="61">
        <v>0</v>
      </c>
      <c r="DF14" s="61">
        <v>0</v>
      </c>
      <c r="DG14" s="61">
        <v>0</v>
      </c>
      <c r="DH14" s="61">
        <v>0</v>
      </c>
      <c r="DI14" s="61">
        <v>0</v>
      </c>
      <c r="DJ14" s="61">
        <v>0</v>
      </c>
      <c r="DK14" s="61">
        <v>0</v>
      </c>
      <c r="DL14" s="61">
        <v>0</v>
      </c>
      <c r="DM14" s="61">
        <v>0</v>
      </c>
      <c r="DN14" s="61">
        <v>0</v>
      </c>
      <c r="DO14" s="61">
        <v>0</v>
      </c>
      <c r="DP14" s="61">
        <v>0</v>
      </c>
      <c r="DQ14" s="61">
        <v>0</v>
      </c>
      <c r="DR14" s="61">
        <v>0</v>
      </c>
      <c r="DS14" s="61">
        <v>0</v>
      </c>
      <c r="DT14" s="61">
        <v>0</v>
      </c>
      <c r="DU14" s="61">
        <v>0</v>
      </c>
      <c r="DV14" s="61">
        <v>0</v>
      </c>
      <c r="DW14" s="61">
        <v>0</v>
      </c>
      <c r="DX14" s="61">
        <v>0</v>
      </c>
      <c r="DY14" s="61">
        <v>0</v>
      </c>
      <c r="DZ14" s="61">
        <v>0</v>
      </c>
      <c r="EA14" s="61">
        <v>0</v>
      </c>
      <c r="EB14" s="61">
        <v>0</v>
      </c>
      <c r="EC14" s="61">
        <v>0</v>
      </c>
      <c r="ED14" s="61">
        <v>0</v>
      </c>
      <c r="EE14" s="61">
        <v>0</v>
      </c>
      <c r="EF14" s="61">
        <v>0</v>
      </c>
      <c r="EG14" s="61">
        <v>0</v>
      </c>
      <c r="EH14" s="61">
        <v>0</v>
      </c>
      <c r="EI14" s="61">
        <v>0</v>
      </c>
      <c r="EJ14" s="61">
        <v>0</v>
      </c>
      <c r="EK14" s="61">
        <v>0</v>
      </c>
      <c r="EL14" s="61">
        <v>0</v>
      </c>
      <c r="EM14" s="61">
        <v>0</v>
      </c>
      <c r="EN14" s="61">
        <v>0</v>
      </c>
      <c r="EO14" s="61">
        <v>0</v>
      </c>
      <c r="EP14" s="61">
        <v>0</v>
      </c>
      <c r="EQ14" s="61">
        <v>0</v>
      </c>
      <c r="ER14" s="61">
        <v>0</v>
      </c>
      <c r="ES14" s="61">
        <v>0</v>
      </c>
      <c r="ET14" s="61">
        <v>0</v>
      </c>
      <c r="EU14" s="61">
        <v>0</v>
      </c>
      <c r="EV14" s="61">
        <v>0</v>
      </c>
      <c r="EW14" s="61">
        <v>0</v>
      </c>
      <c r="EX14" s="61">
        <v>0</v>
      </c>
      <c r="EY14" s="61">
        <v>0</v>
      </c>
      <c r="EZ14" s="61">
        <v>0</v>
      </c>
      <c r="FA14" s="61">
        <v>0</v>
      </c>
      <c r="FB14" s="61">
        <v>0</v>
      </c>
      <c r="FC14" s="61">
        <v>0</v>
      </c>
      <c r="FD14" s="61">
        <v>0</v>
      </c>
      <c r="FE14" s="61">
        <v>0</v>
      </c>
      <c r="FF14" s="61">
        <v>0</v>
      </c>
      <c r="FG14" s="61">
        <v>0</v>
      </c>
      <c r="FH14" s="61">
        <v>0</v>
      </c>
      <c r="FI14" s="61">
        <v>0</v>
      </c>
      <c r="FJ14" s="61">
        <v>0</v>
      </c>
      <c r="FK14" s="61">
        <v>0</v>
      </c>
      <c r="FL14" s="61">
        <v>0</v>
      </c>
      <c r="FM14" s="61">
        <v>0</v>
      </c>
      <c r="FN14" s="61">
        <v>0</v>
      </c>
      <c r="FO14" s="61">
        <v>0</v>
      </c>
      <c r="FP14" s="61">
        <v>0</v>
      </c>
      <c r="FQ14" s="61">
        <v>0</v>
      </c>
      <c r="FR14" s="61">
        <v>0</v>
      </c>
      <c r="FS14" s="61">
        <v>0</v>
      </c>
      <c r="FT14" s="61">
        <v>0</v>
      </c>
      <c r="FU14" s="61">
        <v>0</v>
      </c>
      <c r="FV14" s="61">
        <v>0</v>
      </c>
      <c r="FW14" s="61">
        <v>0</v>
      </c>
      <c r="FX14" s="61">
        <v>0</v>
      </c>
      <c r="FY14" s="61">
        <v>0</v>
      </c>
      <c r="FZ14" s="61">
        <v>0</v>
      </c>
      <c r="GA14" s="61">
        <v>0</v>
      </c>
      <c r="GB14" s="61">
        <v>0</v>
      </c>
      <c r="GC14" s="61">
        <v>0</v>
      </c>
      <c r="GD14" s="61">
        <v>0</v>
      </c>
      <c r="GE14" s="61">
        <v>0</v>
      </c>
      <c r="GF14" s="61">
        <v>0</v>
      </c>
      <c r="GG14" s="61">
        <v>0</v>
      </c>
      <c r="GH14" s="61">
        <v>0</v>
      </c>
      <c r="GI14" s="61">
        <v>0</v>
      </c>
      <c r="GJ14" s="61">
        <v>0</v>
      </c>
      <c r="GK14" s="61">
        <v>0</v>
      </c>
      <c r="GL14" s="61">
        <v>0</v>
      </c>
      <c r="GM14" s="61">
        <v>0</v>
      </c>
      <c r="GN14" s="61">
        <v>0</v>
      </c>
      <c r="GO14" s="61">
        <v>0</v>
      </c>
      <c r="GP14" s="61">
        <v>0</v>
      </c>
      <c r="GQ14" s="61">
        <v>0</v>
      </c>
      <c r="GR14" s="61">
        <v>0</v>
      </c>
      <c r="GS14" s="61">
        <v>0</v>
      </c>
      <c r="GT14" s="61">
        <v>0</v>
      </c>
      <c r="GU14" s="61">
        <v>0</v>
      </c>
      <c r="GV14" s="61">
        <v>0</v>
      </c>
      <c r="GW14" s="61">
        <v>0</v>
      </c>
      <c r="GX14" s="61">
        <v>0</v>
      </c>
      <c r="GY14" s="61">
        <v>0</v>
      </c>
      <c r="GZ14" s="61">
        <v>0</v>
      </c>
      <c r="HA14" s="61">
        <v>0</v>
      </c>
      <c r="HB14" s="61">
        <v>0</v>
      </c>
      <c r="HC14" s="61">
        <v>0</v>
      </c>
      <c r="HD14" s="61">
        <v>0</v>
      </c>
      <c r="HE14" s="61">
        <v>0</v>
      </c>
      <c r="HF14" s="61">
        <v>0</v>
      </c>
      <c r="HG14" s="61">
        <v>0</v>
      </c>
      <c r="HH14" s="61">
        <v>0</v>
      </c>
      <c r="HI14" s="61">
        <v>0</v>
      </c>
      <c r="HJ14" s="61">
        <v>0</v>
      </c>
      <c r="HK14" s="61">
        <v>0</v>
      </c>
      <c r="HL14" s="61">
        <v>0</v>
      </c>
      <c r="HM14" s="61">
        <v>0</v>
      </c>
      <c r="HN14" s="61">
        <v>0</v>
      </c>
      <c r="HO14" s="61">
        <v>0</v>
      </c>
      <c r="HP14" s="61">
        <v>0</v>
      </c>
      <c r="HQ14" s="61">
        <v>0</v>
      </c>
      <c r="HR14" s="61">
        <v>0</v>
      </c>
      <c r="HS14" s="61">
        <v>0</v>
      </c>
      <c r="HT14" s="61">
        <v>0</v>
      </c>
      <c r="HU14" s="61">
        <v>0</v>
      </c>
      <c r="HV14" s="61">
        <v>0</v>
      </c>
      <c r="HW14" s="61">
        <v>0</v>
      </c>
      <c r="HX14" s="61">
        <v>0</v>
      </c>
      <c r="HY14" s="61">
        <v>0</v>
      </c>
      <c r="HZ14" s="61">
        <v>0</v>
      </c>
    </row>
    <row r="15" spans="7:234" ht="13.5">
      <c r="G15" s="159">
        <v>39924</v>
      </c>
      <c r="H15" s="160" t="s">
        <v>354</v>
      </c>
      <c r="I15" s="150" t="s">
        <v>356</v>
      </c>
      <c r="J15" s="39" t="s">
        <v>310</v>
      </c>
      <c r="K15" s="39" t="s">
        <v>314</v>
      </c>
      <c r="L15" s="96" t="s">
        <v>369</v>
      </c>
      <c r="M15" s="37">
        <v>5</v>
      </c>
      <c r="N15" s="21">
        <v>1</v>
      </c>
      <c r="O15" s="21">
        <v>0</v>
      </c>
      <c r="P15" s="21">
        <v>0</v>
      </c>
      <c r="Q15" s="21">
        <v>100</v>
      </c>
      <c r="R15" s="93">
        <v>0.01</v>
      </c>
      <c r="S15" s="97">
        <v>10.85</v>
      </c>
      <c r="T15" s="61">
        <v>0.86</v>
      </c>
      <c r="U15" s="64">
        <v>215</v>
      </c>
      <c r="V15" s="161">
        <v>0.5461</v>
      </c>
      <c r="W15" s="61">
        <v>7.5</v>
      </c>
      <c r="X15" s="61">
        <v>12.5</v>
      </c>
      <c r="Y15" s="61">
        <v>46.5</v>
      </c>
      <c r="Z15" s="61">
        <v>2.245</v>
      </c>
      <c r="AA15" s="61">
        <v>0</v>
      </c>
      <c r="AB15" s="61">
        <v>0</v>
      </c>
      <c r="AC15" s="61">
        <v>0</v>
      </c>
      <c r="AD15" s="61">
        <v>0</v>
      </c>
      <c r="AE15" s="61">
        <v>0</v>
      </c>
      <c r="AF15" s="61">
        <v>0</v>
      </c>
      <c r="AG15" s="61">
        <v>0</v>
      </c>
      <c r="AH15" s="61">
        <v>0</v>
      </c>
      <c r="AI15" s="61">
        <v>0</v>
      </c>
      <c r="AJ15" s="61">
        <v>0</v>
      </c>
      <c r="AK15" s="61">
        <v>0</v>
      </c>
      <c r="AL15" s="61">
        <v>0</v>
      </c>
      <c r="AM15" s="61">
        <v>0</v>
      </c>
      <c r="AN15" s="61">
        <v>0</v>
      </c>
      <c r="AO15" s="61">
        <v>0</v>
      </c>
      <c r="AP15" s="61">
        <v>0</v>
      </c>
      <c r="AQ15" s="61">
        <v>0</v>
      </c>
      <c r="AR15" s="61">
        <v>0</v>
      </c>
      <c r="AS15" s="61">
        <v>0</v>
      </c>
      <c r="AT15" s="61">
        <v>0</v>
      </c>
      <c r="AU15" s="61">
        <v>0</v>
      </c>
      <c r="AV15" s="61">
        <v>0</v>
      </c>
      <c r="AW15" s="61">
        <v>0</v>
      </c>
      <c r="AX15" s="61">
        <v>0</v>
      </c>
      <c r="AY15" s="61">
        <v>0</v>
      </c>
      <c r="AZ15" s="61">
        <v>0</v>
      </c>
      <c r="BA15" s="61">
        <v>0</v>
      </c>
      <c r="BB15" s="61">
        <v>0</v>
      </c>
      <c r="BC15" s="61">
        <v>0</v>
      </c>
      <c r="BD15" s="61">
        <v>0</v>
      </c>
      <c r="BE15" s="61">
        <v>0</v>
      </c>
      <c r="BF15" s="61">
        <v>0</v>
      </c>
      <c r="BG15" s="61">
        <v>0</v>
      </c>
      <c r="BH15" s="61">
        <v>0</v>
      </c>
      <c r="BI15" s="61">
        <v>0</v>
      </c>
      <c r="BJ15" s="61">
        <v>0</v>
      </c>
      <c r="BK15" s="61">
        <v>0</v>
      </c>
      <c r="BL15" s="61">
        <v>0</v>
      </c>
      <c r="BM15" s="61">
        <v>0</v>
      </c>
      <c r="BN15" s="61">
        <v>0</v>
      </c>
      <c r="BO15" s="61">
        <v>0</v>
      </c>
      <c r="BP15" s="61">
        <v>0</v>
      </c>
      <c r="BQ15" s="61">
        <v>0</v>
      </c>
      <c r="BR15" s="61">
        <v>0</v>
      </c>
      <c r="BS15" s="61">
        <v>0</v>
      </c>
      <c r="BT15" s="61">
        <v>0</v>
      </c>
      <c r="BU15" s="61">
        <v>0</v>
      </c>
      <c r="BV15" s="61">
        <v>0</v>
      </c>
      <c r="BW15" s="61">
        <v>0</v>
      </c>
      <c r="BX15" s="61">
        <v>0</v>
      </c>
      <c r="BY15" s="61">
        <v>0</v>
      </c>
      <c r="BZ15" s="61">
        <v>0</v>
      </c>
      <c r="CA15" s="61">
        <v>0</v>
      </c>
      <c r="CB15" s="61">
        <v>0</v>
      </c>
      <c r="CC15" s="61">
        <v>0</v>
      </c>
      <c r="CD15" s="61">
        <v>0</v>
      </c>
      <c r="CE15" s="61">
        <v>0</v>
      </c>
      <c r="CF15" s="61">
        <v>0</v>
      </c>
      <c r="CG15" s="61">
        <v>0</v>
      </c>
      <c r="CH15" s="61">
        <v>0</v>
      </c>
      <c r="CI15" s="61">
        <v>0</v>
      </c>
      <c r="CJ15" s="61">
        <v>0</v>
      </c>
      <c r="CK15" s="61">
        <v>0</v>
      </c>
      <c r="CL15" s="61">
        <v>0</v>
      </c>
      <c r="CM15" s="61">
        <v>0</v>
      </c>
      <c r="CN15" s="61">
        <v>0</v>
      </c>
      <c r="CO15" s="61">
        <v>0</v>
      </c>
      <c r="CP15" s="61">
        <v>0</v>
      </c>
      <c r="CQ15" s="61">
        <v>0</v>
      </c>
      <c r="CR15" s="61">
        <v>0</v>
      </c>
      <c r="CS15" s="61">
        <v>0</v>
      </c>
      <c r="CT15" s="61">
        <v>0</v>
      </c>
      <c r="CU15" s="61">
        <v>0</v>
      </c>
      <c r="CV15" s="61">
        <v>0</v>
      </c>
      <c r="CW15" s="61">
        <v>0</v>
      </c>
      <c r="CX15" s="61">
        <v>0</v>
      </c>
      <c r="CY15" s="61">
        <v>0</v>
      </c>
      <c r="CZ15" s="61">
        <v>0</v>
      </c>
      <c r="DA15" s="61">
        <v>0</v>
      </c>
      <c r="DB15" s="61">
        <v>0</v>
      </c>
      <c r="DC15" s="61">
        <v>0</v>
      </c>
      <c r="DD15" s="61">
        <v>0</v>
      </c>
      <c r="DE15" s="61">
        <v>0</v>
      </c>
      <c r="DF15" s="61">
        <v>0</v>
      </c>
      <c r="DG15" s="61">
        <v>0</v>
      </c>
      <c r="DH15" s="61">
        <v>0</v>
      </c>
      <c r="DI15" s="61">
        <v>0</v>
      </c>
      <c r="DJ15" s="61">
        <v>0</v>
      </c>
      <c r="DK15" s="61">
        <v>0</v>
      </c>
      <c r="DL15" s="61">
        <v>0</v>
      </c>
      <c r="DM15" s="61">
        <v>0</v>
      </c>
      <c r="DN15" s="61">
        <v>0</v>
      </c>
      <c r="DO15" s="61">
        <v>0</v>
      </c>
      <c r="DP15" s="61">
        <v>0</v>
      </c>
      <c r="DQ15" s="61">
        <v>0</v>
      </c>
      <c r="DR15" s="61">
        <v>0</v>
      </c>
      <c r="DS15" s="61">
        <v>0</v>
      </c>
      <c r="DT15" s="61">
        <v>0</v>
      </c>
      <c r="DU15" s="61">
        <v>0</v>
      </c>
      <c r="DV15" s="61">
        <v>0</v>
      </c>
      <c r="DW15" s="61">
        <v>0</v>
      </c>
      <c r="DX15" s="61">
        <v>0</v>
      </c>
      <c r="DY15" s="61">
        <v>0</v>
      </c>
      <c r="DZ15" s="61">
        <v>0</v>
      </c>
      <c r="EA15" s="61">
        <v>0</v>
      </c>
      <c r="EB15" s="61">
        <v>0</v>
      </c>
      <c r="EC15" s="61">
        <v>0</v>
      </c>
      <c r="ED15" s="61">
        <v>0</v>
      </c>
      <c r="EE15" s="61">
        <v>0</v>
      </c>
      <c r="EF15" s="61">
        <v>0</v>
      </c>
      <c r="EG15" s="61">
        <v>0</v>
      </c>
      <c r="EH15" s="61">
        <v>0</v>
      </c>
      <c r="EI15" s="61">
        <v>0</v>
      </c>
      <c r="EJ15" s="61">
        <v>0</v>
      </c>
      <c r="EK15" s="61">
        <v>0</v>
      </c>
      <c r="EL15" s="61">
        <v>0</v>
      </c>
      <c r="EM15" s="61">
        <v>0</v>
      </c>
      <c r="EN15" s="61">
        <v>0</v>
      </c>
      <c r="EO15" s="61">
        <v>0</v>
      </c>
      <c r="EP15" s="61">
        <v>0</v>
      </c>
      <c r="EQ15" s="61">
        <v>0</v>
      </c>
      <c r="ER15" s="61">
        <v>0</v>
      </c>
      <c r="ES15" s="61">
        <v>0</v>
      </c>
      <c r="ET15" s="61">
        <v>0</v>
      </c>
      <c r="EU15" s="61">
        <v>0</v>
      </c>
      <c r="EV15" s="61">
        <v>0</v>
      </c>
      <c r="EW15" s="61">
        <v>0</v>
      </c>
      <c r="EX15" s="61">
        <v>0</v>
      </c>
      <c r="EY15" s="61">
        <v>0</v>
      </c>
      <c r="EZ15" s="61">
        <v>0</v>
      </c>
      <c r="FA15" s="61">
        <v>0</v>
      </c>
      <c r="FB15" s="61">
        <v>0</v>
      </c>
      <c r="FC15" s="61">
        <v>0</v>
      </c>
      <c r="FD15" s="61">
        <v>0</v>
      </c>
      <c r="FE15" s="61">
        <v>0</v>
      </c>
      <c r="FF15" s="61">
        <v>0</v>
      </c>
      <c r="FG15" s="61">
        <v>0</v>
      </c>
      <c r="FH15" s="61">
        <v>0</v>
      </c>
      <c r="FI15" s="61">
        <v>0</v>
      </c>
      <c r="FJ15" s="61">
        <v>0</v>
      </c>
      <c r="FK15" s="61">
        <v>0</v>
      </c>
      <c r="FL15" s="61">
        <v>0</v>
      </c>
      <c r="FM15" s="61">
        <v>0</v>
      </c>
      <c r="FN15" s="61">
        <v>0</v>
      </c>
      <c r="FO15" s="61">
        <v>0</v>
      </c>
      <c r="FP15" s="61">
        <v>0</v>
      </c>
      <c r="FQ15" s="61">
        <v>0</v>
      </c>
      <c r="FR15" s="61">
        <v>0</v>
      </c>
      <c r="FS15" s="61">
        <v>0</v>
      </c>
      <c r="FT15" s="61">
        <v>0</v>
      </c>
      <c r="FU15" s="61">
        <v>0</v>
      </c>
      <c r="FV15" s="61">
        <v>0</v>
      </c>
      <c r="FW15" s="61">
        <v>0</v>
      </c>
      <c r="FX15" s="61">
        <v>0</v>
      </c>
      <c r="FY15" s="61">
        <v>0</v>
      </c>
      <c r="FZ15" s="61">
        <v>0</v>
      </c>
      <c r="GA15" s="61">
        <v>0</v>
      </c>
      <c r="GB15" s="61">
        <v>0</v>
      </c>
      <c r="GC15" s="61">
        <v>0</v>
      </c>
      <c r="GD15" s="61">
        <v>0</v>
      </c>
      <c r="GE15" s="61">
        <v>0</v>
      </c>
      <c r="GF15" s="61">
        <v>0</v>
      </c>
      <c r="GG15" s="61">
        <v>0</v>
      </c>
      <c r="GH15" s="61">
        <v>0</v>
      </c>
      <c r="GI15" s="61">
        <v>0</v>
      </c>
      <c r="GJ15" s="61">
        <v>0</v>
      </c>
      <c r="GK15" s="61">
        <v>0</v>
      </c>
      <c r="GL15" s="61">
        <v>0</v>
      </c>
      <c r="GM15" s="61">
        <v>0</v>
      </c>
      <c r="GN15" s="61">
        <v>0</v>
      </c>
      <c r="GO15" s="61">
        <v>0</v>
      </c>
      <c r="GP15" s="61">
        <v>0</v>
      </c>
      <c r="GQ15" s="61">
        <v>0</v>
      </c>
      <c r="GR15" s="61">
        <v>0</v>
      </c>
      <c r="GS15" s="61">
        <v>0</v>
      </c>
      <c r="GT15" s="61">
        <v>0</v>
      </c>
      <c r="GU15" s="61">
        <v>0</v>
      </c>
      <c r="GV15" s="61">
        <v>0</v>
      </c>
      <c r="GW15" s="61">
        <v>0</v>
      </c>
      <c r="GX15" s="61">
        <v>0</v>
      </c>
      <c r="GY15" s="61">
        <v>0</v>
      </c>
      <c r="GZ15" s="61">
        <v>0</v>
      </c>
      <c r="HA15" s="61">
        <v>0</v>
      </c>
      <c r="HB15" s="61">
        <v>0</v>
      </c>
      <c r="HC15" s="61">
        <v>0</v>
      </c>
      <c r="HD15" s="61">
        <v>0</v>
      </c>
      <c r="HE15" s="61">
        <v>0</v>
      </c>
      <c r="HF15" s="61">
        <v>0</v>
      </c>
      <c r="HG15" s="61">
        <v>0</v>
      </c>
      <c r="HH15" s="61">
        <v>0</v>
      </c>
      <c r="HI15" s="61">
        <v>0</v>
      </c>
      <c r="HJ15" s="61">
        <v>0</v>
      </c>
      <c r="HK15" s="61">
        <v>0</v>
      </c>
      <c r="HL15" s="61">
        <v>0</v>
      </c>
      <c r="HM15" s="61">
        <v>0</v>
      </c>
      <c r="HN15" s="61">
        <v>0</v>
      </c>
      <c r="HO15" s="61">
        <v>0</v>
      </c>
      <c r="HP15" s="61">
        <v>0</v>
      </c>
      <c r="HQ15" s="61">
        <v>0</v>
      </c>
      <c r="HR15" s="61">
        <v>0</v>
      </c>
      <c r="HS15" s="61">
        <v>0</v>
      </c>
      <c r="HT15" s="61">
        <v>0</v>
      </c>
      <c r="HU15" s="61">
        <v>0</v>
      </c>
      <c r="HV15" s="61">
        <v>0</v>
      </c>
      <c r="HW15" s="61">
        <v>0</v>
      </c>
      <c r="HX15" s="61">
        <v>0</v>
      </c>
      <c r="HY15" s="61">
        <v>0</v>
      </c>
      <c r="HZ15" s="61">
        <v>0</v>
      </c>
    </row>
    <row r="16" spans="7:234" ht="13.5">
      <c r="G16" s="159">
        <v>39924</v>
      </c>
      <c r="H16" s="160" t="s">
        <v>354</v>
      </c>
      <c r="I16" s="150" t="s">
        <v>315</v>
      </c>
      <c r="J16" s="39" t="s">
        <v>310</v>
      </c>
      <c r="K16" s="39" t="s">
        <v>289</v>
      </c>
      <c r="L16" s="96" t="s">
        <v>370</v>
      </c>
      <c r="M16" s="37">
        <v>7</v>
      </c>
      <c r="N16" s="21">
        <v>4</v>
      </c>
      <c r="O16" s="21">
        <v>0</v>
      </c>
      <c r="P16" s="21">
        <v>0</v>
      </c>
      <c r="Q16" s="21">
        <v>100</v>
      </c>
      <c r="R16" s="93">
        <v>0.01</v>
      </c>
      <c r="S16" s="97">
        <v>9.38</v>
      </c>
      <c r="T16" s="61">
        <v>0.42</v>
      </c>
      <c r="U16" s="64">
        <v>0.63</v>
      </c>
      <c r="V16" s="161">
        <v>0.0016002000000000002</v>
      </c>
      <c r="W16" s="61">
        <v>0.98</v>
      </c>
      <c r="X16" s="61">
        <v>10.5</v>
      </c>
      <c r="Y16" s="61">
        <v>37.1</v>
      </c>
      <c r="Z16" s="61">
        <v>4.5569999999999995</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61">
        <v>0</v>
      </c>
      <c r="BA16" s="61">
        <v>0</v>
      </c>
      <c r="BB16" s="61">
        <v>0</v>
      </c>
      <c r="BC16" s="61">
        <v>0</v>
      </c>
      <c r="BD16" s="61">
        <v>0</v>
      </c>
      <c r="BE16" s="61">
        <v>0</v>
      </c>
      <c r="BF16" s="61">
        <v>0</v>
      </c>
      <c r="BG16" s="61">
        <v>0</v>
      </c>
      <c r="BH16" s="61">
        <v>0</v>
      </c>
      <c r="BI16" s="61">
        <v>0</v>
      </c>
      <c r="BJ16" s="61">
        <v>0</v>
      </c>
      <c r="BK16" s="61">
        <v>0</v>
      </c>
      <c r="BL16" s="61">
        <v>0</v>
      </c>
      <c r="BM16" s="61">
        <v>0</v>
      </c>
      <c r="BN16" s="61">
        <v>0</v>
      </c>
      <c r="BO16" s="61">
        <v>0</v>
      </c>
      <c r="BP16" s="61">
        <v>0</v>
      </c>
      <c r="BQ16" s="61">
        <v>0</v>
      </c>
      <c r="BR16" s="61">
        <v>0</v>
      </c>
      <c r="BS16" s="61">
        <v>0</v>
      </c>
      <c r="BT16" s="61">
        <v>0</v>
      </c>
      <c r="BU16" s="61">
        <v>0</v>
      </c>
      <c r="BV16" s="61">
        <v>0</v>
      </c>
      <c r="BW16" s="61">
        <v>0</v>
      </c>
      <c r="BX16" s="61">
        <v>0</v>
      </c>
      <c r="BY16" s="61">
        <v>0</v>
      </c>
      <c r="BZ16" s="61">
        <v>0</v>
      </c>
      <c r="CA16" s="61">
        <v>0</v>
      </c>
      <c r="CB16" s="61">
        <v>0</v>
      </c>
      <c r="CC16" s="61">
        <v>0</v>
      </c>
      <c r="CD16" s="61">
        <v>0</v>
      </c>
      <c r="CE16" s="61">
        <v>0</v>
      </c>
      <c r="CF16" s="61">
        <v>0</v>
      </c>
      <c r="CG16" s="61">
        <v>0</v>
      </c>
      <c r="CH16" s="61">
        <v>0</v>
      </c>
      <c r="CI16" s="61">
        <v>0</v>
      </c>
      <c r="CJ16" s="61">
        <v>0</v>
      </c>
      <c r="CK16" s="61">
        <v>0</v>
      </c>
      <c r="CL16" s="61">
        <v>0</v>
      </c>
      <c r="CM16" s="61">
        <v>0</v>
      </c>
      <c r="CN16" s="61">
        <v>0</v>
      </c>
      <c r="CO16" s="61">
        <v>0</v>
      </c>
      <c r="CP16" s="61">
        <v>0</v>
      </c>
      <c r="CQ16" s="61">
        <v>0</v>
      </c>
      <c r="CR16" s="61">
        <v>0</v>
      </c>
      <c r="CS16" s="61">
        <v>0</v>
      </c>
      <c r="CT16" s="61">
        <v>0</v>
      </c>
      <c r="CU16" s="61">
        <v>0</v>
      </c>
      <c r="CV16" s="61">
        <v>0</v>
      </c>
      <c r="CW16" s="61">
        <v>0</v>
      </c>
      <c r="CX16" s="61">
        <v>0</v>
      </c>
      <c r="CY16" s="61">
        <v>0</v>
      </c>
      <c r="CZ16" s="61">
        <v>0</v>
      </c>
      <c r="DA16" s="61">
        <v>0</v>
      </c>
      <c r="DB16" s="61">
        <v>0</v>
      </c>
      <c r="DC16" s="61">
        <v>0</v>
      </c>
      <c r="DD16" s="61">
        <v>0</v>
      </c>
      <c r="DE16" s="61">
        <v>0</v>
      </c>
      <c r="DF16" s="61">
        <v>0</v>
      </c>
      <c r="DG16" s="61">
        <v>0</v>
      </c>
      <c r="DH16" s="61">
        <v>0</v>
      </c>
      <c r="DI16" s="61">
        <v>0</v>
      </c>
      <c r="DJ16" s="61">
        <v>0</v>
      </c>
      <c r="DK16" s="61">
        <v>0</v>
      </c>
      <c r="DL16" s="61">
        <v>0</v>
      </c>
      <c r="DM16" s="61">
        <v>0</v>
      </c>
      <c r="DN16" s="61">
        <v>0</v>
      </c>
      <c r="DO16" s="61">
        <v>0</v>
      </c>
      <c r="DP16" s="61">
        <v>0</v>
      </c>
      <c r="DQ16" s="61">
        <v>0</v>
      </c>
      <c r="DR16" s="61">
        <v>0</v>
      </c>
      <c r="DS16" s="61">
        <v>0</v>
      </c>
      <c r="DT16" s="61">
        <v>0</v>
      </c>
      <c r="DU16" s="61">
        <v>0</v>
      </c>
      <c r="DV16" s="61">
        <v>0</v>
      </c>
      <c r="DW16" s="61">
        <v>0</v>
      </c>
      <c r="DX16" s="61">
        <v>0</v>
      </c>
      <c r="DY16" s="61">
        <v>0</v>
      </c>
      <c r="DZ16" s="61">
        <v>0</v>
      </c>
      <c r="EA16" s="61">
        <v>0</v>
      </c>
      <c r="EB16" s="61">
        <v>0</v>
      </c>
      <c r="EC16" s="61">
        <v>0</v>
      </c>
      <c r="ED16" s="61">
        <v>0</v>
      </c>
      <c r="EE16" s="61">
        <v>0</v>
      </c>
      <c r="EF16" s="61">
        <v>0</v>
      </c>
      <c r="EG16" s="61">
        <v>0</v>
      </c>
      <c r="EH16" s="61">
        <v>0</v>
      </c>
      <c r="EI16" s="61">
        <v>0</v>
      </c>
      <c r="EJ16" s="61">
        <v>0</v>
      </c>
      <c r="EK16" s="61">
        <v>0</v>
      </c>
      <c r="EL16" s="61">
        <v>0</v>
      </c>
      <c r="EM16" s="61">
        <v>0</v>
      </c>
      <c r="EN16" s="61">
        <v>0</v>
      </c>
      <c r="EO16" s="61">
        <v>0</v>
      </c>
      <c r="EP16" s="61">
        <v>0</v>
      </c>
      <c r="EQ16" s="61">
        <v>0</v>
      </c>
      <c r="ER16" s="61">
        <v>0</v>
      </c>
      <c r="ES16" s="61">
        <v>0</v>
      </c>
      <c r="ET16" s="61">
        <v>0</v>
      </c>
      <c r="EU16" s="61">
        <v>0</v>
      </c>
      <c r="EV16" s="61">
        <v>0</v>
      </c>
      <c r="EW16" s="61">
        <v>0</v>
      </c>
      <c r="EX16" s="61">
        <v>0</v>
      </c>
      <c r="EY16" s="61">
        <v>0</v>
      </c>
      <c r="EZ16" s="61">
        <v>0</v>
      </c>
      <c r="FA16" s="61">
        <v>0</v>
      </c>
      <c r="FB16" s="61">
        <v>0</v>
      </c>
      <c r="FC16" s="61">
        <v>0</v>
      </c>
      <c r="FD16" s="61">
        <v>0</v>
      </c>
      <c r="FE16" s="61">
        <v>0</v>
      </c>
      <c r="FF16" s="61">
        <v>0</v>
      </c>
      <c r="FG16" s="61">
        <v>0</v>
      </c>
      <c r="FH16" s="61">
        <v>0</v>
      </c>
      <c r="FI16" s="61">
        <v>0</v>
      </c>
      <c r="FJ16" s="61">
        <v>0</v>
      </c>
      <c r="FK16" s="61">
        <v>0</v>
      </c>
      <c r="FL16" s="61">
        <v>0</v>
      </c>
      <c r="FM16" s="61">
        <v>0</v>
      </c>
      <c r="FN16" s="61">
        <v>0</v>
      </c>
      <c r="FO16" s="61">
        <v>0</v>
      </c>
      <c r="FP16" s="61">
        <v>0</v>
      </c>
      <c r="FQ16" s="61">
        <v>0</v>
      </c>
      <c r="FR16" s="61">
        <v>0</v>
      </c>
      <c r="FS16" s="61">
        <v>0</v>
      </c>
      <c r="FT16" s="61">
        <v>0</v>
      </c>
      <c r="FU16" s="61">
        <v>0</v>
      </c>
      <c r="FV16" s="61">
        <v>0</v>
      </c>
      <c r="FW16" s="61">
        <v>0</v>
      </c>
      <c r="FX16" s="61">
        <v>0</v>
      </c>
      <c r="FY16" s="61">
        <v>0</v>
      </c>
      <c r="FZ16" s="61">
        <v>0</v>
      </c>
      <c r="GA16" s="61">
        <v>0</v>
      </c>
      <c r="GB16" s="61">
        <v>0</v>
      </c>
      <c r="GC16" s="61">
        <v>0</v>
      </c>
      <c r="GD16" s="61">
        <v>0</v>
      </c>
      <c r="GE16" s="61">
        <v>0</v>
      </c>
      <c r="GF16" s="61">
        <v>0</v>
      </c>
      <c r="GG16" s="61">
        <v>0</v>
      </c>
      <c r="GH16" s="61">
        <v>0</v>
      </c>
      <c r="GI16" s="61">
        <v>0</v>
      </c>
      <c r="GJ16" s="61">
        <v>0</v>
      </c>
      <c r="GK16" s="61">
        <v>0</v>
      </c>
      <c r="GL16" s="61">
        <v>0</v>
      </c>
      <c r="GM16" s="61">
        <v>0</v>
      </c>
      <c r="GN16" s="61">
        <v>0</v>
      </c>
      <c r="GO16" s="61">
        <v>0</v>
      </c>
      <c r="GP16" s="61">
        <v>0</v>
      </c>
      <c r="GQ16" s="61">
        <v>0</v>
      </c>
      <c r="GR16" s="61">
        <v>0</v>
      </c>
      <c r="GS16" s="61">
        <v>0</v>
      </c>
      <c r="GT16" s="61">
        <v>0</v>
      </c>
      <c r="GU16" s="61">
        <v>0</v>
      </c>
      <c r="GV16" s="61">
        <v>0</v>
      </c>
      <c r="GW16" s="61">
        <v>0</v>
      </c>
      <c r="GX16" s="61">
        <v>0</v>
      </c>
      <c r="GY16" s="61">
        <v>0</v>
      </c>
      <c r="GZ16" s="61">
        <v>0</v>
      </c>
      <c r="HA16" s="61">
        <v>0</v>
      </c>
      <c r="HB16" s="61">
        <v>0</v>
      </c>
      <c r="HC16" s="61">
        <v>0</v>
      </c>
      <c r="HD16" s="61">
        <v>0</v>
      </c>
      <c r="HE16" s="61">
        <v>0</v>
      </c>
      <c r="HF16" s="61">
        <v>0</v>
      </c>
      <c r="HG16" s="61">
        <v>0</v>
      </c>
      <c r="HH16" s="61">
        <v>0</v>
      </c>
      <c r="HI16" s="61">
        <v>0</v>
      </c>
      <c r="HJ16" s="61">
        <v>0</v>
      </c>
      <c r="HK16" s="61">
        <v>0</v>
      </c>
      <c r="HL16" s="61">
        <v>0</v>
      </c>
      <c r="HM16" s="61">
        <v>0</v>
      </c>
      <c r="HN16" s="61">
        <v>0</v>
      </c>
      <c r="HO16" s="61">
        <v>0</v>
      </c>
      <c r="HP16" s="61">
        <v>0</v>
      </c>
      <c r="HQ16" s="61">
        <v>0</v>
      </c>
      <c r="HR16" s="61">
        <v>0</v>
      </c>
      <c r="HS16" s="61">
        <v>0</v>
      </c>
      <c r="HT16" s="61">
        <v>0</v>
      </c>
      <c r="HU16" s="61">
        <v>0</v>
      </c>
      <c r="HV16" s="61">
        <v>0</v>
      </c>
      <c r="HW16" s="61">
        <v>0</v>
      </c>
      <c r="HX16" s="61">
        <v>0</v>
      </c>
      <c r="HY16" s="61">
        <v>0</v>
      </c>
      <c r="HZ16" s="61">
        <v>0</v>
      </c>
    </row>
    <row r="17" spans="7:234" ht="13.5">
      <c r="G17" s="159">
        <v>39924</v>
      </c>
      <c r="H17" s="160" t="s">
        <v>354</v>
      </c>
      <c r="I17" s="150" t="s">
        <v>315</v>
      </c>
      <c r="J17" s="39" t="s">
        <v>310</v>
      </c>
      <c r="K17" s="39" t="s">
        <v>287</v>
      </c>
      <c r="L17" s="96" t="s">
        <v>320</v>
      </c>
      <c r="M17" s="37">
        <v>5</v>
      </c>
      <c r="N17" s="21">
        <v>4</v>
      </c>
      <c r="O17" s="21">
        <v>0</v>
      </c>
      <c r="P17" s="21">
        <v>0</v>
      </c>
      <c r="Q17" s="21">
        <v>100</v>
      </c>
      <c r="R17" s="93">
        <v>0.01</v>
      </c>
      <c r="S17" s="97">
        <v>1.5</v>
      </c>
      <c r="T17" s="61">
        <v>0.045</v>
      </c>
      <c r="U17" s="64">
        <v>0.3</v>
      </c>
      <c r="V17" s="161">
        <v>0.0007620000000000001</v>
      </c>
      <c r="W17" s="61">
        <v>0.6</v>
      </c>
      <c r="X17" s="61">
        <v>1.25</v>
      </c>
      <c r="Y17" s="61">
        <v>13.5</v>
      </c>
      <c r="Z17" s="61">
        <v>4.57</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61">
        <v>0</v>
      </c>
      <c r="BL17" s="61">
        <v>0</v>
      </c>
      <c r="BM17" s="61">
        <v>0</v>
      </c>
      <c r="BN17" s="61">
        <v>0</v>
      </c>
      <c r="BO17" s="61">
        <v>0</v>
      </c>
      <c r="BP17" s="61">
        <v>0</v>
      </c>
      <c r="BQ17" s="61">
        <v>0</v>
      </c>
      <c r="BR17" s="61">
        <v>0</v>
      </c>
      <c r="BS17" s="61">
        <v>0</v>
      </c>
      <c r="BT17" s="61">
        <v>0</v>
      </c>
      <c r="BU17" s="61">
        <v>0</v>
      </c>
      <c r="BV17" s="61">
        <v>0</v>
      </c>
      <c r="BW17" s="61">
        <v>0</v>
      </c>
      <c r="BX17" s="61">
        <v>0</v>
      </c>
      <c r="BY17" s="61">
        <v>0</v>
      </c>
      <c r="BZ17" s="61">
        <v>0</v>
      </c>
      <c r="CA17" s="61">
        <v>0</v>
      </c>
      <c r="CB17" s="61">
        <v>0</v>
      </c>
      <c r="CC17" s="61">
        <v>0</v>
      </c>
      <c r="CD17" s="61">
        <v>0</v>
      </c>
      <c r="CE17" s="61">
        <v>0</v>
      </c>
      <c r="CF17" s="61">
        <v>0</v>
      </c>
      <c r="CG17" s="61">
        <v>0</v>
      </c>
      <c r="CH17" s="61">
        <v>0</v>
      </c>
      <c r="CI17" s="61">
        <v>0</v>
      </c>
      <c r="CJ17" s="61">
        <v>0</v>
      </c>
      <c r="CK17" s="61">
        <v>0</v>
      </c>
      <c r="CL17" s="61">
        <v>0</v>
      </c>
      <c r="CM17" s="61">
        <v>0</v>
      </c>
      <c r="CN17" s="61">
        <v>0</v>
      </c>
      <c r="CO17" s="61">
        <v>0</v>
      </c>
      <c r="CP17" s="61">
        <v>0</v>
      </c>
      <c r="CQ17" s="61">
        <v>0</v>
      </c>
      <c r="CR17" s="61">
        <v>0</v>
      </c>
      <c r="CS17" s="61">
        <v>0</v>
      </c>
      <c r="CT17" s="61">
        <v>0</v>
      </c>
      <c r="CU17" s="61">
        <v>0</v>
      </c>
      <c r="CV17" s="61">
        <v>0</v>
      </c>
      <c r="CW17" s="61">
        <v>0</v>
      </c>
      <c r="CX17" s="61">
        <v>0</v>
      </c>
      <c r="CY17" s="61">
        <v>0</v>
      </c>
      <c r="CZ17" s="61">
        <v>0</v>
      </c>
      <c r="DA17" s="61">
        <v>0</v>
      </c>
      <c r="DB17" s="61">
        <v>0</v>
      </c>
      <c r="DC17" s="61">
        <v>0</v>
      </c>
      <c r="DD17" s="61">
        <v>0</v>
      </c>
      <c r="DE17" s="61">
        <v>0</v>
      </c>
      <c r="DF17" s="61">
        <v>0</v>
      </c>
      <c r="DG17" s="61">
        <v>0</v>
      </c>
      <c r="DH17" s="61">
        <v>0</v>
      </c>
      <c r="DI17" s="61">
        <v>0</v>
      </c>
      <c r="DJ17" s="61">
        <v>0</v>
      </c>
      <c r="DK17" s="61">
        <v>0</v>
      </c>
      <c r="DL17" s="61">
        <v>0</v>
      </c>
      <c r="DM17" s="61">
        <v>0</v>
      </c>
      <c r="DN17" s="61">
        <v>0</v>
      </c>
      <c r="DO17" s="61">
        <v>0</v>
      </c>
      <c r="DP17" s="61">
        <v>0</v>
      </c>
      <c r="DQ17" s="61">
        <v>0</v>
      </c>
      <c r="DR17" s="61">
        <v>0</v>
      </c>
      <c r="DS17" s="61">
        <v>0</v>
      </c>
      <c r="DT17" s="61">
        <v>0</v>
      </c>
      <c r="DU17" s="61">
        <v>0</v>
      </c>
      <c r="DV17" s="61">
        <v>0</v>
      </c>
      <c r="DW17" s="61">
        <v>0</v>
      </c>
      <c r="DX17" s="61">
        <v>0</v>
      </c>
      <c r="DY17" s="61">
        <v>0</v>
      </c>
      <c r="DZ17" s="61">
        <v>0</v>
      </c>
      <c r="EA17" s="61">
        <v>0</v>
      </c>
      <c r="EB17" s="61">
        <v>0</v>
      </c>
      <c r="EC17" s="61">
        <v>0</v>
      </c>
      <c r="ED17" s="61">
        <v>0</v>
      </c>
      <c r="EE17" s="61">
        <v>0</v>
      </c>
      <c r="EF17" s="61">
        <v>0</v>
      </c>
      <c r="EG17" s="61">
        <v>0</v>
      </c>
      <c r="EH17" s="61">
        <v>0</v>
      </c>
      <c r="EI17" s="61">
        <v>0</v>
      </c>
      <c r="EJ17" s="61">
        <v>0</v>
      </c>
      <c r="EK17" s="61">
        <v>0</v>
      </c>
      <c r="EL17" s="61">
        <v>0</v>
      </c>
      <c r="EM17" s="61">
        <v>0</v>
      </c>
      <c r="EN17" s="61">
        <v>0</v>
      </c>
      <c r="EO17" s="61">
        <v>0</v>
      </c>
      <c r="EP17" s="61">
        <v>0</v>
      </c>
      <c r="EQ17" s="61">
        <v>0</v>
      </c>
      <c r="ER17" s="61">
        <v>0</v>
      </c>
      <c r="ES17" s="61">
        <v>0</v>
      </c>
      <c r="ET17" s="61">
        <v>0</v>
      </c>
      <c r="EU17" s="61">
        <v>0</v>
      </c>
      <c r="EV17" s="61">
        <v>0</v>
      </c>
      <c r="EW17" s="61">
        <v>0</v>
      </c>
      <c r="EX17" s="61">
        <v>0</v>
      </c>
      <c r="EY17" s="61">
        <v>0</v>
      </c>
      <c r="EZ17" s="61">
        <v>0</v>
      </c>
      <c r="FA17" s="61">
        <v>0</v>
      </c>
      <c r="FB17" s="61">
        <v>0</v>
      </c>
      <c r="FC17" s="61">
        <v>0</v>
      </c>
      <c r="FD17" s="61">
        <v>0</v>
      </c>
      <c r="FE17" s="61">
        <v>0</v>
      </c>
      <c r="FF17" s="61">
        <v>0</v>
      </c>
      <c r="FG17" s="61">
        <v>0</v>
      </c>
      <c r="FH17" s="61">
        <v>0</v>
      </c>
      <c r="FI17" s="61">
        <v>0</v>
      </c>
      <c r="FJ17" s="61">
        <v>0</v>
      </c>
      <c r="FK17" s="61">
        <v>0</v>
      </c>
      <c r="FL17" s="61">
        <v>0</v>
      </c>
      <c r="FM17" s="61">
        <v>0</v>
      </c>
      <c r="FN17" s="61">
        <v>0</v>
      </c>
      <c r="FO17" s="61">
        <v>0</v>
      </c>
      <c r="FP17" s="61">
        <v>0</v>
      </c>
      <c r="FQ17" s="61">
        <v>0</v>
      </c>
      <c r="FR17" s="61">
        <v>0</v>
      </c>
      <c r="FS17" s="61">
        <v>0</v>
      </c>
      <c r="FT17" s="61">
        <v>0</v>
      </c>
      <c r="FU17" s="61">
        <v>0</v>
      </c>
      <c r="FV17" s="61">
        <v>0</v>
      </c>
      <c r="FW17" s="61">
        <v>0</v>
      </c>
      <c r="FX17" s="61">
        <v>0</v>
      </c>
      <c r="FY17" s="61">
        <v>0</v>
      </c>
      <c r="FZ17" s="61">
        <v>0</v>
      </c>
      <c r="GA17" s="61">
        <v>0</v>
      </c>
      <c r="GB17" s="61">
        <v>0</v>
      </c>
      <c r="GC17" s="61">
        <v>0</v>
      </c>
      <c r="GD17" s="61">
        <v>0</v>
      </c>
      <c r="GE17" s="61">
        <v>0</v>
      </c>
      <c r="GF17" s="61">
        <v>0</v>
      </c>
      <c r="GG17" s="61">
        <v>0</v>
      </c>
      <c r="GH17" s="61">
        <v>0</v>
      </c>
      <c r="GI17" s="61">
        <v>0</v>
      </c>
      <c r="GJ17" s="61">
        <v>0</v>
      </c>
      <c r="GK17" s="61">
        <v>0</v>
      </c>
      <c r="GL17" s="61">
        <v>0</v>
      </c>
      <c r="GM17" s="61">
        <v>0</v>
      </c>
      <c r="GN17" s="61">
        <v>0</v>
      </c>
      <c r="GO17" s="61">
        <v>0</v>
      </c>
      <c r="GP17" s="61">
        <v>0</v>
      </c>
      <c r="GQ17" s="61">
        <v>0</v>
      </c>
      <c r="GR17" s="61">
        <v>0</v>
      </c>
      <c r="GS17" s="61">
        <v>0</v>
      </c>
      <c r="GT17" s="61">
        <v>0</v>
      </c>
      <c r="GU17" s="61">
        <v>0</v>
      </c>
      <c r="GV17" s="61">
        <v>0</v>
      </c>
      <c r="GW17" s="61">
        <v>0</v>
      </c>
      <c r="GX17" s="61">
        <v>0</v>
      </c>
      <c r="GY17" s="61">
        <v>0</v>
      </c>
      <c r="GZ17" s="61">
        <v>0</v>
      </c>
      <c r="HA17" s="61">
        <v>0</v>
      </c>
      <c r="HB17" s="61">
        <v>0</v>
      </c>
      <c r="HC17" s="61">
        <v>0</v>
      </c>
      <c r="HD17" s="61">
        <v>0</v>
      </c>
      <c r="HE17" s="61">
        <v>0</v>
      </c>
      <c r="HF17" s="61">
        <v>0</v>
      </c>
      <c r="HG17" s="61">
        <v>0</v>
      </c>
      <c r="HH17" s="61">
        <v>0</v>
      </c>
      <c r="HI17" s="61">
        <v>0</v>
      </c>
      <c r="HJ17" s="61">
        <v>0</v>
      </c>
      <c r="HK17" s="61">
        <v>0</v>
      </c>
      <c r="HL17" s="61">
        <v>0</v>
      </c>
      <c r="HM17" s="61">
        <v>0</v>
      </c>
      <c r="HN17" s="61">
        <v>0</v>
      </c>
      <c r="HO17" s="61">
        <v>0</v>
      </c>
      <c r="HP17" s="61">
        <v>0</v>
      </c>
      <c r="HQ17" s="61">
        <v>0</v>
      </c>
      <c r="HR17" s="61">
        <v>0</v>
      </c>
      <c r="HS17" s="61">
        <v>0</v>
      </c>
      <c r="HT17" s="61">
        <v>0</v>
      </c>
      <c r="HU17" s="61">
        <v>0</v>
      </c>
      <c r="HV17" s="61">
        <v>0</v>
      </c>
      <c r="HW17" s="61">
        <v>0</v>
      </c>
      <c r="HX17" s="61">
        <v>0</v>
      </c>
      <c r="HY17" s="61">
        <v>0</v>
      </c>
      <c r="HZ17" s="61">
        <v>0</v>
      </c>
    </row>
    <row r="18" spans="7:234" ht="13.5">
      <c r="G18" s="159">
        <v>39924</v>
      </c>
      <c r="H18" s="160" t="s">
        <v>354</v>
      </c>
      <c r="I18" s="150" t="s">
        <v>315</v>
      </c>
      <c r="J18" s="39" t="s">
        <v>310</v>
      </c>
      <c r="K18" s="39" t="s">
        <v>303</v>
      </c>
      <c r="L18" s="96" t="s">
        <v>306</v>
      </c>
      <c r="M18" s="37">
        <v>1</v>
      </c>
      <c r="N18" s="21">
        <v>4</v>
      </c>
      <c r="O18" s="21">
        <v>0</v>
      </c>
      <c r="P18" s="21">
        <v>0</v>
      </c>
      <c r="Q18" s="21">
        <v>100</v>
      </c>
      <c r="R18" s="93">
        <v>0.01</v>
      </c>
      <c r="S18" s="97">
        <v>3.45</v>
      </c>
      <c r="T18" s="61">
        <v>0.147</v>
      </c>
      <c r="U18" s="64">
        <v>0.17</v>
      </c>
      <c r="V18" s="161">
        <v>0.00043180000000000003</v>
      </c>
      <c r="W18" s="61">
        <v>0.74</v>
      </c>
      <c r="X18" s="61">
        <v>2.6</v>
      </c>
      <c r="Y18" s="61">
        <v>28</v>
      </c>
      <c r="Z18" s="61">
        <v>0.08800000000000001</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61">
        <v>0</v>
      </c>
      <c r="BA18" s="61">
        <v>0</v>
      </c>
      <c r="BB18" s="61">
        <v>0</v>
      </c>
      <c r="BC18" s="61">
        <v>0</v>
      </c>
      <c r="BD18" s="61">
        <v>0</v>
      </c>
      <c r="BE18" s="61">
        <v>0</v>
      </c>
      <c r="BF18" s="61">
        <v>0</v>
      </c>
      <c r="BG18" s="61">
        <v>0</v>
      </c>
      <c r="BH18" s="61">
        <v>0</v>
      </c>
      <c r="BI18" s="61">
        <v>0</v>
      </c>
      <c r="BJ18" s="61">
        <v>0</v>
      </c>
      <c r="BK18" s="61">
        <v>0</v>
      </c>
      <c r="BL18" s="61">
        <v>0</v>
      </c>
      <c r="BM18" s="61">
        <v>0</v>
      </c>
      <c r="BN18" s="61">
        <v>0</v>
      </c>
      <c r="BO18" s="61">
        <v>0</v>
      </c>
      <c r="BP18" s="61">
        <v>0</v>
      </c>
      <c r="BQ18" s="61">
        <v>0</v>
      </c>
      <c r="BR18" s="61">
        <v>0</v>
      </c>
      <c r="BS18" s="61">
        <v>0</v>
      </c>
      <c r="BT18" s="61">
        <v>0</v>
      </c>
      <c r="BU18" s="61">
        <v>0</v>
      </c>
      <c r="BV18" s="61">
        <v>0</v>
      </c>
      <c r="BW18" s="61">
        <v>0</v>
      </c>
      <c r="BX18" s="61">
        <v>0</v>
      </c>
      <c r="BY18" s="61">
        <v>0</v>
      </c>
      <c r="BZ18" s="61">
        <v>0</v>
      </c>
      <c r="CA18" s="61">
        <v>0</v>
      </c>
      <c r="CB18" s="61">
        <v>0</v>
      </c>
      <c r="CC18" s="61">
        <v>0</v>
      </c>
      <c r="CD18" s="61">
        <v>0</v>
      </c>
      <c r="CE18" s="61">
        <v>0</v>
      </c>
      <c r="CF18" s="61">
        <v>0</v>
      </c>
      <c r="CG18" s="61">
        <v>0</v>
      </c>
      <c r="CH18" s="61">
        <v>0</v>
      </c>
      <c r="CI18" s="61">
        <v>0</v>
      </c>
      <c r="CJ18" s="61">
        <v>0</v>
      </c>
      <c r="CK18" s="61">
        <v>0</v>
      </c>
      <c r="CL18" s="61">
        <v>0</v>
      </c>
      <c r="CM18" s="61">
        <v>0</v>
      </c>
      <c r="CN18" s="61">
        <v>0</v>
      </c>
      <c r="CO18" s="61">
        <v>0</v>
      </c>
      <c r="CP18" s="61">
        <v>0</v>
      </c>
      <c r="CQ18" s="61">
        <v>0</v>
      </c>
      <c r="CR18" s="61">
        <v>0</v>
      </c>
      <c r="CS18" s="61">
        <v>0</v>
      </c>
      <c r="CT18" s="61">
        <v>0</v>
      </c>
      <c r="CU18" s="61">
        <v>0</v>
      </c>
      <c r="CV18" s="61">
        <v>0</v>
      </c>
      <c r="CW18" s="61">
        <v>0</v>
      </c>
      <c r="CX18" s="61">
        <v>0</v>
      </c>
      <c r="CY18" s="61">
        <v>0</v>
      </c>
      <c r="CZ18" s="61">
        <v>0</v>
      </c>
      <c r="DA18" s="61">
        <v>0</v>
      </c>
      <c r="DB18" s="61">
        <v>0</v>
      </c>
      <c r="DC18" s="61">
        <v>0</v>
      </c>
      <c r="DD18" s="61">
        <v>0</v>
      </c>
      <c r="DE18" s="61">
        <v>0</v>
      </c>
      <c r="DF18" s="61">
        <v>0</v>
      </c>
      <c r="DG18" s="61">
        <v>0</v>
      </c>
      <c r="DH18" s="61">
        <v>0</v>
      </c>
      <c r="DI18" s="61">
        <v>0</v>
      </c>
      <c r="DJ18" s="61">
        <v>0</v>
      </c>
      <c r="DK18" s="61">
        <v>0</v>
      </c>
      <c r="DL18" s="61">
        <v>0</v>
      </c>
      <c r="DM18" s="61">
        <v>0</v>
      </c>
      <c r="DN18" s="61">
        <v>0</v>
      </c>
      <c r="DO18" s="61">
        <v>0</v>
      </c>
      <c r="DP18" s="61">
        <v>0</v>
      </c>
      <c r="DQ18" s="61">
        <v>0</v>
      </c>
      <c r="DR18" s="61">
        <v>0</v>
      </c>
      <c r="DS18" s="61">
        <v>0</v>
      </c>
      <c r="DT18" s="61">
        <v>0</v>
      </c>
      <c r="DU18" s="61">
        <v>0</v>
      </c>
      <c r="DV18" s="61">
        <v>0</v>
      </c>
      <c r="DW18" s="61">
        <v>0</v>
      </c>
      <c r="DX18" s="61">
        <v>0</v>
      </c>
      <c r="DY18" s="61">
        <v>0</v>
      </c>
      <c r="DZ18" s="61">
        <v>0</v>
      </c>
      <c r="EA18" s="61">
        <v>0</v>
      </c>
      <c r="EB18" s="61">
        <v>0</v>
      </c>
      <c r="EC18" s="61">
        <v>0</v>
      </c>
      <c r="ED18" s="61">
        <v>0</v>
      </c>
      <c r="EE18" s="61">
        <v>0</v>
      </c>
      <c r="EF18" s="61">
        <v>0</v>
      </c>
      <c r="EG18" s="61">
        <v>0</v>
      </c>
      <c r="EH18" s="61">
        <v>0</v>
      </c>
      <c r="EI18" s="61">
        <v>0</v>
      </c>
      <c r="EJ18" s="61">
        <v>0</v>
      </c>
      <c r="EK18" s="61">
        <v>0</v>
      </c>
      <c r="EL18" s="61">
        <v>0</v>
      </c>
      <c r="EM18" s="61">
        <v>0</v>
      </c>
      <c r="EN18" s="61">
        <v>0</v>
      </c>
      <c r="EO18" s="61">
        <v>0</v>
      </c>
      <c r="EP18" s="61">
        <v>0</v>
      </c>
      <c r="EQ18" s="61">
        <v>0</v>
      </c>
      <c r="ER18" s="61">
        <v>0</v>
      </c>
      <c r="ES18" s="61">
        <v>0</v>
      </c>
      <c r="ET18" s="61">
        <v>0</v>
      </c>
      <c r="EU18" s="61">
        <v>0</v>
      </c>
      <c r="EV18" s="61">
        <v>0</v>
      </c>
      <c r="EW18" s="61">
        <v>0</v>
      </c>
      <c r="EX18" s="61">
        <v>0</v>
      </c>
      <c r="EY18" s="61">
        <v>0</v>
      </c>
      <c r="EZ18" s="61">
        <v>0</v>
      </c>
      <c r="FA18" s="61">
        <v>0</v>
      </c>
      <c r="FB18" s="61">
        <v>0</v>
      </c>
      <c r="FC18" s="61">
        <v>0</v>
      </c>
      <c r="FD18" s="61">
        <v>0</v>
      </c>
      <c r="FE18" s="61">
        <v>0</v>
      </c>
      <c r="FF18" s="61">
        <v>0</v>
      </c>
      <c r="FG18" s="61">
        <v>0</v>
      </c>
      <c r="FH18" s="61">
        <v>0</v>
      </c>
      <c r="FI18" s="61">
        <v>0</v>
      </c>
      <c r="FJ18" s="61">
        <v>0</v>
      </c>
      <c r="FK18" s="61">
        <v>0</v>
      </c>
      <c r="FL18" s="61">
        <v>0</v>
      </c>
      <c r="FM18" s="61">
        <v>0</v>
      </c>
      <c r="FN18" s="61">
        <v>0</v>
      </c>
      <c r="FO18" s="61">
        <v>0</v>
      </c>
      <c r="FP18" s="61">
        <v>0</v>
      </c>
      <c r="FQ18" s="61">
        <v>0</v>
      </c>
      <c r="FR18" s="61">
        <v>0</v>
      </c>
      <c r="FS18" s="61">
        <v>0</v>
      </c>
      <c r="FT18" s="61">
        <v>0</v>
      </c>
      <c r="FU18" s="61">
        <v>0</v>
      </c>
      <c r="FV18" s="61">
        <v>0</v>
      </c>
      <c r="FW18" s="61">
        <v>0</v>
      </c>
      <c r="FX18" s="61">
        <v>0</v>
      </c>
      <c r="FY18" s="61">
        <v>0</v>
      </c>
      <c r="FZ18" s="61">
        <v>0</v>
      </c>
      <c r="GA18" s="61">
        <v>0</v>
      </c>
      <c r="GB18" s="61">
        <v>0</v>
      </c>
      <c r="GC18" s="61">
        <v>0</v>
      </c>
      <c r="GD18" s="61">
        <v>0</v>
      </c>
      <c r="GE18" s="61">
        <v>0</v>
      </c>
      <c r="GF18" s="61">
        <v>0</v>
      </c>
      <c r="GG18" s="61">
        <v>0</v>
      </c>
      <c r="GH18" s="61">
        <v>0</v>
      </c>
      <c r="GI18" s="61">
        <v>0</v>
      </c>
      <c r="GJ18" s="61">
        <v>0</v>
      </c>
      <c r="GK18" s="61">
        <v>0</v>
      </c>
      <c r="GL18" s="61">
        <v>0</v>
      </c>
      <c r="GM18" s="61">
        <v>0</v>
      </c>
      <c r="GN18" s="61">
        <v>0</v>
      </c>
      <c r="GO18" s="61">
        <v>0</v>
      </c>
      <c r="GP18" s="61">
        <v>0</v>
      </c>
      <c r="GQ18" s="61">
        <v>0</v>
      </c>
      <c r="GR18" s="61">
        <v>0</v>
      </c>
      <c r="GS18" s="61">
        <v>0</v>
      </c>
      <c r="GT18" s="61">
        <v>0</v>
      </c>
      <c r="GU18" s="61">
        <v>0</v>
      </c>
      <c r="GV18" s="61">
        <v>0</v>
      </c>
      <c r="GW18" s="61">
        <v>0</v>
      </c>
      <c r="GX18" s="61">
        <v>0</v>
      </c>
      <c r="GY18" s="61">
        <v>0</v>
      </c>
      <c r="GZ18" s="61">
        <v>0</v>
      </c>
      <c r="HA18" s="61">
        <v>0</v>
      </c>
      <c r="HB18" s="61">
        <v>0</v>
      </c>
      <c r="HC18" s="61">
        <v>0</v>
      </c>
      <c r="HD18" s="61">
        <v>0</v>
      </c>
      <c r="HE18" s="61">
        <v>0</v>
      </c>
      <c r="HF18" s="61">
        <v>0</v>
      </c>
      <c r="HG18" s="61">
        <v>0</v>
      </c>
      <c r="HH18" s="61">
        <v>0</v>
      </c>
      <c r="HI18" s="61">
        <v>0</v>
      </c>
      <c r="HJ18" s="61">
        <v>0</v>
      </c>
      <c r="HK18" s="61">
        <v>0</v>
      </c>
      <c r="HL18" s="61">
        <v>0</v>
      </c>
      <c r="HM18" s="61">
        <v>0</v>
      </c>
      <c r="HN18" s="61">
        <v>0</v>
      </c>
      <c r="HO18" s="61">
        <v>0</v>
      </c>
      <c r="HP18" s="61">
        <v>0</v>
      </c>
      <c r="HQ18" s="61">
        <v>0</v>
      </c>
      <c r="HR18" s="61">
        <v>0</v>
      </c>
      <c r="HS18" s="61">
        <v>0</v>
      </c>
      <c r="HT18" s="61">
        <v>0</v>
      </c>
      <c r="HU18" s="61">
        <v>0</v>
      </c>
      <c r="HV18" s="61">
        <v>0</v>
      </c>
      <c r="HW18" s="61">
        <v>0</v>
      </c>
      <c r="HX18" s="61">
        <v>0</v>
      </c>
      <c r="HY18" s="61">
        <v>0</v>
      </c>
      <c r="HZ18" s="61">
        <v>0</v>
      </c>
    </row>
    <row r="19" spans="7:234" ht="13.5">
      <c r="G19" s="159">
        <v>39924</v>
      </c>
      <c r="H19" s="160" t="s">
        <v>354</v>
      </c>
      <c r="I19" s="150" t="s">
        <v>316</v>
      </c>
      <c r="J19" s="39" t="s">
        <v>310</v>
      </c>
      <c r="K19" s="39" t="s">
        <v>225</v>
      </c>
      <c r="L19" s="96" t="s">
        <v>361</v>
      </c>
      <c r="M19" s="37">
        <v>100</v>
      </c>
      <c r="N19" s="21">
        <v>3</v>
      </c>
      <c r="O19" s="21">
        <v>0</v>
      </c>
      <c r="P19" s="21">
        <v>0</v>
      </c>
      <c r="Q19" s="21">
        <v>100</v>
      </c>
      <c r="R19" s="93">
        <v>0.01</v>
      </c>
      <c r="S19" s="97">
        <v>23</v>
      </c>
      <c r="T19" s="61">
        <v>1.3</v>
      </c>
      <c r="U19" s="64">
        <v>5</v>
      </c>
      <c r="V19" s="161">
        <v>0.012700000000000001</v>
      </c>
      <c r="W19" s="61">
        <v>43</v>
      </c>
      <c r="X19" s="61">
        <v>27</v>
      </c>
      <c r="Y19" s="61">
        <v>200</v>
      </c>
      <c r="Z19" s="61">
        <v>92.7</v>
      </c>
      <c r="AA19" s="61">
        <v>0</v>
      </c>
      <c r="AB19" s="61">
        <v>0</v>
      </c>
      <c r="AC19" s="61">
        <v>0</v>
      </c>
      <c r="AD19" s="61">
        <v>0</v>
      </c>
      <c r="AE19" s="61">
        <v>0</v>
      </c>
      <c r="AF19" s="61">
        <v>0</v>
      </c>
      <c r="AG19" s="61">
        <v>0</v>
      </c>
      <c r="AH19" s="61">
        <v>0</v>
      </c>
      <c r="AI19" s="61">
        <v>0</v>
      </c>
      <c r="AJ19" s="61">
        <v>0</v>
      </c>
      <c r="AK19" s="61">
        <v>0</v>
      </c>
      <c r="AL19" s="61">
        <v>0</v>
      </c>
      <c r="AM19" s="61">
        <v>0</v>
      </c>
      <c r="AN19" s="61">
        <v>0</v>
      </c>
      <c r="AO19" s="61">
        <v>0</v>
      </c>
      <c r="AP19" s="61">
        <v>0</v>
      </c>
      <c r="AQ19" s="61">
        <v>0</v>
      </c>
      <c r="AR19" s="61">
        <v>0</v>
      </c>
      <c r="AS19" s="61">
        <v>0</v>
      </c>
      <c r="AT19" s="61">
        <v>0</v>
      </c>
      <c r="AU19" s="61">
        <v>0</v>
      </c>
      <c r="AV19" s="61">
        <v>0</v>
      </c>
      <c r="AW19" s="61">
        <v>0</v>
      </c>
      <c r="AX19" s="61">
        <v>0</v>
      </c>
      <c r="AY19" s="61">
        <v>0</v>
      </c>
      <c r="AZ19" s="61">
        <v>0</v>
      </c>
      <c r="BA19" s="61">
        <v>0</v>
      </c>
      <c r="BB19" s="61">
        <v>0</v>
      </c>
      <c r="BC19" s="61">
        <v>0</v>
      </c>
      <c r="BD19" s="61">
        <v>0</v>
      </c>
      <c r="BE19" s="61">
        <v>0</v>
      </c>
      <c r="BF19" s="61">
        <v>0</v>
      </c>
      <c r="BG19" s="61">
        <v>0</v>
      </c>
      <c r="BH19" s="61">
        <v>0</v>
      </c>
      <c r="BI19" s="61">
        <v>0</v>
      </c>
      <c r="BJ19" s="61">
        <v>0</v>
      </c>
      <c r="BK19" s="61">
        <v>0</v>
      </c>
      <c r="BL19" s="61">
        <v>0</v>
      </c>
      <c r="BM19" s="61">
        <v>0</v>
      </c>
      <c r="BN19" s="61">
        <v>0</v>
      </c>
      <c r="BO19" s="61">
        <v>0</v>
      </c>
      <c r="BP19" s="61">
        <v>0</v>
      </c>
      <c r="BQ19" s="61">
        <v>0</v>
      </c>
      <c r="BR19" s="61">
        <v>0</v>
      </c>
      <c r="BS19" s="61">
        <v>0</v>
      </c>
      <c r="BT19" s="61">
        <v>0</v>
      </c>
      <c r="BU19" s="61">
        <v>0</v>
      </c>
      <c r="BV19" s="61">
        <v>0</v>
      </c>
      <c r="BW19" s="61">
        <v>0</v>
      </c>
      <c r="BX19" s="61">
        <v>0</v>
      </c>
      <c r="BY19" s="61">
        <v>0</v>
      </c>
      <c r="BZ19" s="61">
        <v>0</v>
      </c>
      <c r="CA19" s="61">
        <v>0</v>
      </c>
      <c r="CB19" s="61">
        <v>0</v>
      </c>
      <c r="CC19" s="61">
        <v>0</v>
      </c>
      <c r="CD19" s="61">
        <v>0</v>
      </c>
      <c r="CE19" s="61">
        <v>0</v>
      </c>
      <c r="CF19" s="61">
        <v>0</v>
      </c>
      <c r="CG19" s="61">
        <v>0</v>
      </c>
      <c r="CH19" s="61">
        <v>0</v>
      </c>
      <c r="CI19" s="61">
        <v>0</v>
      </c>
      <c r="CJ19" s="61">
        <v>0</v>
      </c>
      <c r="CK19" s="61">
        <v>0</v>
      </c>
      <c r="CL19" s="61">
        <v>0</v>
      </c>
      <c r="CM19" s="61">
        <v>0</v>
      </c>
      <c r="CN19" s="61">
        <v>0</v>
      </c>
      <c r="CO19" s="61">
        <v>0</v>
      </c>
      <c r="CP19" s="61">
        <v>0</v>
      </c>
      <c r="CQ19" s="61">
        <v>0</v>
      </c>
      <c r="CR19" s="61">
        <v>0</v>
      </c>
      <c r="CS19" s="61">
        <v>0</v>
      </c>
      <c r="CT19" s="61">
        <v>0</v>
      </c>
      <c r="CU19" s="61">
        <v>0</v>
      </c>
      <c r="CV19" s="61">
        <v>0</v>
      </c>
      <c r="CW19" s="61">
        <v>0</v>
      </c>
      <c r="CX19" s="61">
        <v>0</v>
      </c>
      <c r="CY19" s="61">
        <v>0</v>
      </c>
      <c r="CZ19" s="61">
        <v>0</v>
      </c>
      <c r="DA19" s="61">
        <v>0</v>
      </c>
      <c r="DB19" s="61">
        <v>0</v>
      </c>
      <c r="DC19" s="61">
        <v>0</v>
      </c>
      <c r="DD19" s="61">
        <v>0</v>
      </c>
      <c r="DE19" s="61">
        <v>0</v>
      </c>
      <c r="DF19" s="61">
        <v>0</v>
      </c>
      <c r="DG19" s="61">
        <v>0</v>
      </c>
      <c r="DH19" s="61">
        <v>0</v>
      </c>
      <c r="DI19" s="61">
        <v>0</v>
      </c>
      <c r="DJ19" s="61">
        <v>0</v>
      </c>
      <c r="DK19" s="61">
        <v>0</v>
      </c>
      <c r="DL19" s="61">
        <v>0</v>
      </c>
      <c r="DM19" s="61">
        <v>0</v>
      </c>
      <c r="DN19" s="61">
        <v>0</v>
      </c>
      <c r="DO19" s="61">
        <v>0</v>
      </c>
      <c r="DP19" s="61">
        <v>0</v>
      </c>
      <c r="DQ19" s="61">
        <v>0</v>
      </c>
      <c r="DR19" s="61">
        <v>0</v>
      </c>
      <c r="DS19" s="61">
        <v>0</v>
      </c>
      <c r="DT19" s="61">
        <v>0</v>
      </c>
      <c r="DU19" s="61">
        <v>0</v>
      </c>
      <c r="DV19" s="61">
        <v>0</v>
      </c>
      <c r="DW19" s="61">
        <v>0</v>
      </c>
      <c r="DX19" s="61">
        <v>0</v>
      </c>
      <c r="DY19" s="61">
        <v>0</v>
      </c>
      <c r="DZ19" s="61">
        <v>0</v>
      </c>
      <c r="EA19" s="61">
        <v>0</v>
      </c>
      <c r="EB19" s="61">
        <v>0</v>
      </c>
      <c r="EC19" s="61">
        <v>0</v>
      </c>
      <c r="ED19" s="61">
        <v>0</v>
      </c>
      <c r="EE19" s="61">
        <v>0</v>
      </c>
      <c r="EF19" s="61">
        <v>0</v>
      </c>
      <c r="EG19" s="61">
        <v>0</v>
      </c>
      <c r="EH19" s="61">
        <v>0</v>
      </c>
      <c r="EI19" s="61">
        <v>0</v>
      </c>
      <c r="EJ19" s="61">
        <v>0</v>
      </c>
      <c r="EK19" s="61">
        <v>0</v>
      </c>
      <c r="EL19" s="61">
        <v>0</v>
      </c>
      <c r="EM19" s="61">
        <v>0</v>
      </c>
      <c r="EN19" s="61">
        <v>0</v>
      </c>
      <c r="EO19" s="61">
        <v>0</v>
      </c>
      <c r="EP19" s="61">
        <v>0</v>
      </c>
      <c r="EQ19" s="61">
        <v>0</v>
      </c>
      <c r="ER19" s="61">
        <v>0</v>
      </c>
      <c r="ES19" s="61">
        <v>0</v>
      </c>
      <c r="ET19" s="61">
        <v>0</v>
      </c>
      <c r="EU19" s="61">
        <v>0</v>
      </c>
      <c r="EV19" s="61">
        <v>0</v>
      </c>
      <c r="EW19" s="61">
        <v>0</v>
      </c>
      <c r="EX19" s="61">
        <v>0</v>
      </c>
      <c r="EY19" s="61">
        <v>0</v>
      </c>
      <c r="EZ19" s="61">
        <v>0</v>
      </c>
      <c r="FA19" s="61">
        <v>0</v>
      </c>
      <c r="FB19" s="61">
        <v>0</v>
      </c>
      <c r="FC19" s="61">
        <v>0</v>
      </c>
      <c r="FD19" s="61">
        <v>0</v>
      </c>
      <c r="FE19" s="61">
        <v>0</v>
      </c>
      <c r="FF19" s="61">
        <v>0</v>
      </c>
      <c r="FG19" s="61">
        <v>0</v>
      </c>
      <c r="FH19" s="61">
        <v>0</v>
      </c>
      <c r="FI19" s="61">
        <v>0</v>
      </c>
      <c r="FJ19" s="61">
        <v>0</v>
      </c>
      <c r="FK19" s="61">
        <v>0</v>
      </c>
      <c r="FL19" s="61">
        <v>0</v>
      </c>
      <c r="FM19" s="61">
        <v>0</v>
      </c>
      <c r="FN19" s="61">
        <v>0</v>
      </c>
      <c r="FO19" s="61">
        <v>0</v>
      </c>
      <c r="FP19" s="61">
        <v>0</v>
      </c>
      <c r="FQ19" s="61">
        <v>0</v>
      </c>
      <c r="FR19" s="61">
        <v>0</v>
      </c>
      <c r="FS19" s="61">
        <v>0</v>
      </c>
      <c r="FT19" s="61">
        <v>0</v>
      </c>
      <c r="FU19" s="61">
        <v>0</v>
      </c>
      <c r="FV19" s="61">
        <v>0</v>
      </c>
      <c r="FW19" s="61">
        <v>0</v>
      </c>
      <c r="FX19" s="61">
        <v>0</v>
      </c>
      <c r="FY19" s="61">
        <v>0</v>
      </c>
      <c r="FZ19" s="61">
        <v>0</v>
      </c>
      <c r="GA19" s="61">
        <v>0</v>
      </c>
      <c r="GB19" s="61">
        <v>0</v>
      </c>
      <c r="GC19" s="61">
        <v>0</v>
      </c>
      <c r="GD19" s="61">
        <v>0</v>
      </c>
      <c r="GE19" s="61">
        <v>0</v>
      </c>
      <c r="GF19" s="61">
        <v>0</v>
      </c>
      <c r="GG19" s="61">
        <v>0</v>
      </c>
      <c r="GH19" s="61">
        <v>0</v>
      </c>
      <c r="GI19" s="61">
        <v>0</v>
      </c>
      <c r="GJ19" s="61">
        <v>0</v>
      </c>
      <c r="GK19" s="61">
        <v>0</v>
      </c>
      <c r="GL19" s="61">
        <v>0</v>
      </c>
      <c r="GM19" s="61">
        <v>0</v>
      </c>
      <c r="GN19" s="61">
        <v>0</v>
      </c>
      <c r="GO19" s="61">
        <v>0</v>
      </c>
      <c r="GP19" s="61">
        <v>0</v>
      </c>
      <c r="GQ19" s="61">
        <v>0</v>
      </c>
      <c r="GR19" s="61">
        <v>0</v>
      </c>
      <c r="GS19" s="61">
        <v>0</v>
      </c>
      <c r="GT19" s="61">
        <v>0</v>
      </c>
      <c r="GU19" s="61">
        <v>0</v>
      </c>
      <c r="GV19" s="61">
        <v>0</v>
      </c>
      <c r="GW19" s="61">
        <v>0</v>
      </c>
      <c r="GX19" s="61">
        <v>0</v>
      </c>
      <c r="GY19" s="61">
        <v>0</v>
      </c>
      <c r="GZ19" s="61">
        <v>0</v>
      </c>
      <c r="HA19" s="61">
        <v>0</v>
      </c>
      <c r="HB19" s="61">
        <v>0</v>
      </c>
      <c r="HC19" s="61">
        <v>0</v>
      </c>
      <c r="HD19" s="61">
        <v>0</v>
      </c>
      <c r="HE19" s="61">
        <v>0</v>
      </c>
      <c r="HF19" s="61">
        <v>0</v>
      </c>
      <c r="HG19" s="61">
        <v>0</v>
      </c>
      <c r="HH19" s="61">
        <v>0</v>
      </c>
      <c r="HI19" s="61">
        <v>0</v>
      </c>
      <c r="HJ19" s="61">
        <v>0</v>
      </c>
      <c r="HK19" s="61">
        <v>0</v>
      </c>
      <c r="HL19" s="61">
        <v>0</v>
      </c>
      <c r="HM19" s="61">
        <v>0</v>
      </c>
      <c r="HN19" s="61">
        <v>0</v>
      </c>
      <c r="HO19" s="61">
        <v>0</v>
      </c>
      <c r="HP19" s="61">
        <v>0</v>
      </c>
      <c r="HQ19" s="61">
        <v>0</v>
      </c>
      <c r="HR19" s="61">
        <v>0</v>
      </c>
      <c r="HS19" s="61">
        <v>0</v>
      </c>
      <c r="HT19" s="61">
        <v>0</v>
      </c>
      <c r="HU19" s="61">
        <v>0</v>
      </c>
      <c r="HV19" s="61">
        <v>0</v>
      </c>
      <c r="HW19" s="61">
        <v>0</v>
      </c>
      <c r="HX19" s="61">
        <v>0</v>
      </c>
      <c r="HY19" s="61">
        <v>0</v>
      </c>
      <c r="HZ19" s="61">
        <v>0</v>
      </c>
    </row>
    <row r="20" spans="7:234" ht="13.5">
      <c r="G20" s="159">
        <v>39924</v>
      </c>
      <c r="H20" s="160" t="s">
        <v>354</v>
      </c>
      <c r="I20" s="150" t="s">
        <v>315</v>
      </c>
      <c r="J20" s="39" t="s">
        <v>310</v>
      </c>
      <c r="K20" s="39" t="s">
        <v>195</v>
      </c>
      <c r="L20" s="96" t="s">
        <v>371</v>
      </c>
      <c r="M20" s="37">
        <v>30</v>
      </c>
      <c r="N20" s="21">
        <v>3</v>
      </c>
      <c r="O20" s="21">
        <v>0</v>
      </c>
      <c r="P20" s="21">
        <v>0</v>
      </c>
      <c r="Q20" s="21">
        <v>100</v>
      </c>
      <c r="R20" s="93">
        <v>0.01</v>
      </c>
      <c r="S20" s="97">
        <v>6.6</v>
      </c>
      <c r="T20" s="61">
        <v>0.27</v>
      </c>
      <c r="U20" s="64">
        <v>0.3</v>
      </c>
      <c r="V20" s="161">
        <v>0.0007620000000000001</v>
      </c>
      <c r="W20" s="61">
        <v>3.3</v>
      </c>
      <c r="X20" s="61">
        <v>6.6</v>
      </c>
      <c r="Y20" s="61">
        <v>57</v>
      </c>
      <c r="Z20" s="61">
        <v>28.02</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61">
        <v>0</v>
      </c>
      <c r="BL20" s="61">
        <v>0</v>
      </c>
      <c r="BM20" s="61">
        <v>0</v>
      </c>
      <c r="BN20" s="61">
        <v>0</v>
      </c>
      <c r="BO20" s="61">
        <v>0</v>
      </c>
      <c r="BP20" s="61">
        <v>0</v>
      </c>
      <c r="BQ20" s="61">
        <v>0</v>
      </c>
      <c r="BR20" s="61">
        <v>0</v>
      </c>
      <c r="BS20" s="61">
        <v>0</v>
      </c>
      <c r="BT20" s="61">
        <v>0</v>
      </c>
      <c r="BU20" s="61">
        <v>0</v>
      </c>
      <c r="BV20" s="61">
        <v>0</v>
      </c>
      <c r="BW20" s="61">
        <v>0</v>
      </c>
      <c r="BX20" s="61">
        <v>0</v>
      </c>
      <c r="BY20" s="61">
        <v>0</v>
      </c>
      <c r="BZ20" s="61">
        <v>0</v>
      </c>
      <c r="CA20" s="61">
        <v>0</v>
      </c>
      <c r="CB20" s="61">
        <v>0</v>
      </c>
      <c r="CC20" s="61">
        <v>0</v>
      </c>
      <c r="CD20" s="61">
        <v>0</v>
      </c>
      <c r="CE20" s="61">
        <v>0</v>
      </c>
      <c r="CF20" s="61">
        <v>0</v>
      </c>
      <c r="CG20" s="61">
        <v>0</v>
      </c>
      <c r="CH20" s="61">
        <v>0</v>
      </c>
      <c r="CI20" s="61">
        <v>0</v>
      </c>
      <c r="CJ20" s="61">
        <v>0</v>
      </c>
      <c r="CK20" s="61">
        <v>0</v>
      </c>
      <c r="CL20" s="61">
        <v>0</v>
      </c>
      <c r="CM20" s="61">
        <v>0</v>
      </c>
      <c r="CN20" s="61">
        <v>0</v>
      </c>
      <c r="CO20" s="61">
        <v>0</v>
      </c>
      <c r="CP20" s="61">
        <v>0</v>
      </c>
      <c r="CQ20" s="61">
        <v>0</v>
      </c>
      <c r="CR20" s="61">
        <v>0</v>
      </c>
      <c r="CS20" s="61">
        <v>0</v>
      </c>
      <c r="CT20" s="61">
        <v>0</v>
      </c>
      <c r="CU20" s="61">
        <v>0</v>
      </c>
      <c r="CV20" s="61">
        <v>0</v>
      </c>
      <c r="CW20" s="61">
        <v>0</v>
      </c>
      <c r="CX20" s="61">
        <v>0</v>
      </c>
      <c r="CY20" s="61">
        <v>0</v>
      </c>
      <c r="CZ20" s="61">
        <v>0</v>
      </c>
      <c r="DA20" s="61">
        <v>0</v>
      </c>
      <c r="DB20" s="61">
        <v>0</v>
      </c>
      <c r="DC20" s="61">
        <v>0</v>
      </c>
      <c r="DD20" s="61">
        <v>0</v>
      </c>
      <c r="DE20" s="61">
        <v>0</v>
      </c>
      <c r="DF20" s="61">
        <v>0</v>
      </c>
      <c r="DG20" s="61">
        <v>0</v>
      </c>
      <c r="DH20" s="61">
        <v>0</v>
      </c>
      <c r="DI20" s="61">
        <v>0</v>
      </c>
      <c r="DJ20" s="61">
        <v>0</v>
      </c>
      <c r="DK20" s="61">
        <v>0</v>
      </c>
      <c r="DL20" s="61">
        <v>0</v>
      </c>
      <c r="DM20" s="61">
        <v>0</v>
      </c>
      <c r="DN20" s="61">
        <v>0</v>
      </c>
      <c r="DO20" s="61">
        <v>0</v>
      </c>
      <c r="DP20" s="61">
        <v>0</v>
      </c>
      <c r="DQ20" s="61">
        <v>0</v>
      </c>
      <c r="DR20" s="61">
        <v>0</v>
      </c>
      <c r="DS20" s="61">
        <v>0</v>
      </c>
      <c r="DT20" s="61">
        <v>0</v>
      </c>
      <c r="DU20" s="61">
        <v>0</v>
      </c>
      <c r="DV20" s="61">
        <v>0</v>
      </c>
      <c r="DW20" s="61">
        <v>0</v>
      </c>
      <c r="DX20" s="61">
        <v>0</v>
      </c>
      <c r="DY20" s="61">
        <v>0</v>
      </c>
      <c r="DZ20" s="61">
        <v>0</v>
      </c>
      <c r="EA20" s="61">
        <v>0</v>
      </c>
      <c r="EB20" s="61">
        <v>0</v>
      </c>
      <c r="EC20" s="61">
        <v>0</v>
      </c>
      <c r="ED20" s="61">
        <v>0</v>
      </c>
      <c r="EE20" s="61">
        <v>0</v>
      </c>
      <c r="EF20" s="61">
        <v>0</v>
      </c>
      <c r="EG20" s="61">
        <v>0</v>
      </c>
      <c r="EH20" s="61">
        <v>0</v>
      </c>
      <c r="EI20" s="61">
        <v>0</v>
      </c>
      <c r="EJ20" s="61">
        <v>0</v>
      </c>
      <c r="EK20" s="61">
        <v>0</v>
      </c>
      <c r="EL20" s="61">
        <v>0</v>
      </c>
      <c r="EM20" s="61">
        <v>0</v>
      </c>
      <c r="EN20" s="61">
        <v>0</v>
      </c>
      <c r="EO20" s="61">
        <v>0</v>
      </c>
      <c r="EP20" s="61">
        <v>0</v>
      </c>
      <c r="EQ20" s="61">
        <v>0</v>
      </c>
      <c r="ER20" s="61">
        <v>0</v>
      </c>
      <c r="ES20" s="61">
        <v>0</v>
      </c>
      <c r="ET20" s="61">
        <v>0</v>
      </c>
      <c r="EU20" s="61">
        <v>0</v>
      </c>
      <c r="EV20" s="61">
        <v>0</v>
      </c>
      <c r="EW20" s="61">
        <v>0</v>
      </c>
      <c r="EX20" s="61">
        <v>0</v>
      </c>
      <c r="EY20" s="61">
        <v>0</v>
      </c>
      <c r="EZ20" s="61">
        <v>0</v>
      </c>
      <c r="FA20" s="61">
        <v>0</v>
      </c>
      <c r="FB20" s="61">
        <v>0</v>
      </c>
      <c r="FC20" s="61">
        <v>0</v>
      </c>
      <c r="FD20" s="61">
        <v>0</v>
      </c>
      <c r="FE20" s="61">
        <v>0</v>
      </c>
      <c r="FF20" s="61">
        <v>0</v>
      </c>
      <c r="FG20" s="61">
        <v>0</v>
      </c>
      <c r="FH20" s="61">
        <v>0</v>
      </c>
      <c r="FI20" s="61">
        <v>0</v>
      </c>
      <c r="FJ20" s="61">
        <v>0</v>
      </c>
      <c r="FK20" s="61">
        <v>0</v>
      </c>
      <c r="FL20" s="61">
        <v>0</v>
      </c>
      <c r="FM20" s="61">
        <v>0</v>
      </c>
      <c r="FN20" s="61">
        <v>0</v>
      </c>
      <c r="FO20" s="61">
        <v>0</v>
      </c>
      <c r="FP20" s="61">
        <v>0</v>
      </c>
      <c r="FQ20" s="61">
        <v>0</v>
      </c>
      <c r="FR20" s="61">
        <v>0</v>
      </c>
      <c r="FS20" s="61">
        <v>0</v>
      </c>
      <c r="FT20" s="61">
        <v>0</v>
      </c>
      <c r="FU20" s="61">
        <v>0</v>
      </c>
      <c r="FV20" s="61">
        <v>0</v>
      </c>
      <c r="FW20" s="61">
        <v>0</v>
      </c>
      <c r="FX20" s="61">
        <v>0</v>
      </c>
      <c r="FY20" s="61">
        <v>0</v>
      </c>
      <c r="FZ20" s="61">
        <v>0</v>
      </c>
      <c r="GA20" s="61">
        <v>0</v>
      </c>
      <c r="GB20" s="61">
        <v>0</v>
      </c>
      <c r="GC20" s="61">
        <v>0</v>
      </c>
      <c r="GD20" s="61">
        <v>0</v>
      </c>
      <c r="GE20" s="61">
        <v>0</v>
      </c>
      <c r="GF20" s="61">
        <v>0</v>
      </c>
      <c r="GG20" s="61">
        <v>0</v>
      </c>
      <c r="GH20" s="61">
        <v>0</v>
      </c>
      <c r="GI20" s="61">
        <v>0</v>
      </c>
      <c r="GJ20" s="61">
        <v>0</v>
      </c>
      <c r="GK20" s="61">
        <v>0</v>
      </c>
      <c r="GL20" s="61">
        <v>0</v>
      </c>
      <c r="GM20" s="61">
        <v>0</v>
      </c>
      <c r="GN20" s="61">
        <v>0</v>
      </c>
      <c r="GO20" s="61">
        <v>0</v>
      </c>
      <c r="GP20" s="61">
        <v>0</v>
      </c>
      <c r="GQ20" s="61">
        <v>0</v>
      </c>
      <c r="GR20" s="61">
        <v>0</v>
      </c>
      <c r="GS20" s="61">
        <v>0</v>
      </c>
      <c r="GT20" s="61">
        <v>0</v>
      </c>
      <c r="GU20" s="61">
        <v>0</v>
      </c>
      <c r="GV20" s="61">
        <v>0</v>
      </c>
      <c r="GW20" s="61">
        <v>0</v>
      </c>
      <c r="GX20" s="61">
        <v>0</v>
      </c>
      <c r="GY20" s="61">
        <v>0</v>
      </c>
      <c r="GZ20" s="61">
        <v>0</v>
      </c>
      <c r="HA20" s="61">
        <v>0</v>
      </c>
      <c r="HB20" s="61">
        <v>0</v>
      </c>
      <c r="HC20" s="61">
        <v>0</v>
      </c>
      <c r="HD20" s="61">
        <v>0</v>
      </c>
      <c r="HE20" s="61">
        <v>0</v>
      </c>
      <c r="HF20" s="61">
        <v>0</v>
      </c>
      <c r="HG20" s="61">
        <v>0</v>
      </c>
      <c r="HH20" s="61">
        <v>0</v>
      </c>
      <c r="HI20" s="61">
        <v>0</v>
      </c>
      <c r="HJ20" s="61">
        <v>0</v>
      </c>
      <c r="HK20" s="61">
        <v>0</v>
      </c>
      <c r="HL20" s="61">
        <v>0</v>
      </c>
      <c r="HM20" s="61">
        <v>0</v>
      </c>
      <c r="HN20" s="61">
        <v>0</v>
      </c>
      <c r="HO20" s="61">
        <v>0</v>
      </c>
      <c r="HP20" s="61">
        <v>0</v>
      </c>
      <c r="HQ20" s="61">
        <v>0</v>
      </c>
      <c r="HR20" s="61">
        <v>0</v>
      </c>
      <c r="HS20" s="61">
        <v>0</v>
      </c>
      <c r="HT20" s="61">
        <v>0</v>
      </c>
      <c r="HU20" s="61">
        <v>0</v>
      </c>
      <c r="HV20" s="61">
        <v>0</v>
      </c>
      <c r="HW20" s="61">
        <v>0</v>
      </c>
      <c r="HX20" s="61">
        <v>0</v>
      </c>
      <c r="HY20" s="61">
        <v>0</v>
      </c>
      <c r="HZ20" s="61">
        <v>0</v>
      </c>
    </row>
    <row r="21" spans="7:234" ht="13.5">
      <c r="G21" s="159">
        <v>39924</v>
      </c>
      <c r="H21" s="160" t="s">
        <v>354</v>
      </c>
      <c r="I21" s="150" t="s">
        <v>318</v>
      </c>
      <c r="J21" s="39" t="s">
        <v>310</v>
      </c>
      <c r="K21" s="39" t="s">
        <v>317</v>
      </c>
      <c r="L21" s="96" t="s">
        <v>321</v>
      </c>
      <c r="M21" s="37">
        <v>5</v>
      </c>
      <c r="N21" s="21">
        <v>1</v>
      </c>
      <c r="O21" s="21">
        <v>0</v>
      </c>
      <c r="P21" s="21">
        <v>0</v>
      </c>
      <c r="Q21" s="21">
        <v>100</v>
      </c>
      <c r="R21" s="93">
        <v>0.01</v>
      </c>
      <c r="S21" s="97">
        <v>3.55</v>
      </c>
      <c r="T21" s="61">
        <v>0.385</v>
      </c>
      <c r="U21" s="64">
        <v>285</v>
      </c>
      <c r="V21" s="161">
        <v>0.7239000000000002</v>
      </c>
      <c r="W21" s="61">
        <v>1.45</v>
      </c>
      <c r="X21" s="61">
        <v>8</v>
      </c>
      <c r="Y21" s="61">
        <v>19.5</v>
      </c>
      <c r="Z21" s="61">
        <v>3.355</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c r="AQ21" s="61">
        <v>0</v>
      </c>
      <c r="AR21" s="61">
        <v>0</v>
      </c>
      <c r="AS21" s="61">
        <v>0</v>
      </c>
      <c r="AT21" s="61">
        <v>0</v>
      </c>
      <c r="AU21" s="61">
        <v>0</v>
      </c>
      <c r="AV21" s="61">
        <v>0</v>
      </c>
      <c r="AW21" s="61">
        <v>0</v>
      </c>
      <c r="AX21" s="61">
        <v>0</v>
      </c>
      <c r="AY21" s="61">
        <v>0</v>
      </c>
      <c r="AZ21" s="61">
        <v>0</v>
      </c>
      <c r="BA21" s="61">
        <v>0</v>
      </c>
      <c r="BB21" s="61">
        <v>0</v>
      </c>
      <c r="BC21" s="61">
        <v>0</v>
      </c>
      <c r="BD21" s="61">
        <v>0</v>
      </c>
      <c r="BE21" s="61">
        <v>0</v>
      </c>
      <c r="BF21" s="61">
        <v>0</v>
      </c>
      <c r="BG21" s="61">
        <v>0</v>
      </c>
      <c r="BH21" s="61">
        <v>0</v>
      </c>
      <c r="BI21" s="61">
        <v>0</v>
      </c>
      <c r="BJ21" s="61">
        <v>0</v>
      </c>
      <c r="BK21" s="61">
        <v>0</v>
      </c>
      <c r="BL21" s="61">
        <v>0</v>
      </c>
      <c r="BM21" s="61">
        <v>0</v>
      </c>
      <c r="BN21" s="61">
        <v>0</v>
      </c>
      <c r="BO21" s="61">
        <v>0</v>
      </c>
      <c r="BP21" s="61">
        <v>0</v>
      </c>
      <c r="BQ21" s="61">
        <v>0</v>
      </c>
      <c r="BR21" s="61">
        <v>0</v>
      </c>
      <c r="BS21" s="61">
        <v>0</v>
      </c>
      <c r="BT21" s="61">
        <v>0</v>
      </c>
      <c r="BU21" s="61">
        <v>0</v>
      </c>
      <c r="BV21" s="61">
        <v>0</v>
      </c>
      <c r="BW21" s="61">
        <v>0</v>
      </c>
      <c r="BX21" s="61">
        <v>0</v>
      </c>
      <c r="BY21" s="61">
        <v>0</v>
      </c>
      <c r="BZ21" s="61">
        <v>0</v>
      </c>
      <c r="CA21" s="61">
        <v>0</v>
      </c>
      <c r="CB21" s="61">
        <v>0</v>
      </c>
      <c r="CC21" s="61">
        <v>0</v>
      </c>
      <c r="CD21" s="61">
        <v>0</v>
      </c>
      <c r="CE21" s="61">
        <v>0</v>
      </c>
      <c r="CF21" s="61">
        <v>0</v>
      </c>
      <c r="CG21" s="61">
        <v>0</v>
      </c>
      <c r="CH21" s="61">
        <v>0</v>
      </c>
      <c r="CI21" s="61">
        <v>0</v>
      </c>
      <c r="CJ21" s="61">
        <v>0</v>
      </c>
      <c r="CK21" s="61">
        <v>0</v>
      </c>
      <c r="CL21" s="61">
        <v>0</v>
      </c>
      <c r="CM21" s="61">
        <v>0</v>
      </c>
      <c r="CN21" s="61">
        <v>0</v>
      </c>
      <c r="CO21" s="61">
        <v>0</v>
      </c>
      <c r="CP21" s="61">
        <v>0</v>
      </c>
      <c r="CQ21" s="61">
        <v>0</v>
      </c>
      <c r="CR21" s="61">
        <v>0</v>
      </c>
      <c r="CS21" s="61">
        <v>0</v>
      </c>
      <c r="CT21" s="61">
        <v>0</v>
      </c>
      <c r="CU21" s="61">
        <v>0</v>
      </c>
      <c r="CV21" s="61">
        <v>0</v>
      </c>
      <c r="CW21" s="61">
        <v>0</v>
      </c>
      <c r="CX21" s="61">
        <v>0</v>
      </c>
      <c r="CY21" s="61">
        <v>0</v>
      </c>
      <c r="CZ21" s="61">
        <v>0</v>
      </c>
      <c r="DA21" s="61">
        <v>0</v>
      </c>
      <c r="DB21" s="61">
        <v>0</v>
      </c>
      <c r="DC21" s="61">
        <v>0</v>
      </c>
      <c r="DD21" s="61">
        <v>0</v>
      </c>
      <c r="DE21" s="61">
        <v>0</v>
      </c>
      <c r="DF21" s="61">
        <v>0</v>
      </c>
      <c r="DG21" s="61">
        <v>0</v>
      </c>
      <c r="DH21" s="61">
        <v>0</v>
      </c>
      <c r="DI21" s="61">
        <v>0</v>
      </c>
      <c r="DJ21" s="61">
        <v>0</v>
      </c>
      <c r="DK21" s="61">
        <v>0</v>
      </c>
      <c r="DL21" s="61">
        <v>0</v>
      </c>
      <c r="DM21" s="61">
        <v>0</v>
      </c>
      <c r="DN21" s="61">
        <v>0</v>
      </c>
      <c r="DO21" s="61">
        <v>0</v>
      </c>
      <c r="DP21" s="61">
        <v>0</v>
      </c>
      <c r="DQ21" s="61">
        <v>0</v>
      </c>
      <c r="DR21" s="61">
        <v>0</v>
      </c>
      <c r="DS21" s="61">
        <v>0</v>
      </c>
      <c r="DT21" s="61">
        <v>0</v>
      </c>
      <c r="DU21" s="61">
        <v>0</v>
      </c>
      <c r="DV21" s="61">
        <v>0</v>
      </c>
      <c r="DW21" s="61">
        <v>0</v>
      </c>
      <c r="DX21" s="61">
        <v>0</v>
      </c>
      <c r="DY21" s="61">
        <v>0</v>
      </c>
      <c r="DZ21" s="61">
        <v>0</v>
      </c>
      <c r="EA21" s="61">
        <v>0</v>
      </c>
      <c r="EB21" s="61">
        <v>0</v>
      </c>
      <c r="EC21" s="61">
        <v>0</v>
      </c>
      <c r="ED21" s="61">
        <v>0</v>
      </c>
      <c r="EE21" s="61">
        <v>0</v>
      </c>
      <c r="EF21" s="61">
        <v>0</v>
      </c>
      <c r="EG21" s="61">
        <v>0</v>
      </c>
      <c r="EH21" s="61">
        <v>0</v>
      </c>
      <c r="EI21" s="61">
        <v>0</v>
      </c>
      <c r="EJ21" s="61">
        <v>0</v>
      </c>
      <c r="EK21" s="61">
        <v>0</v>
      </c>
      <c r="EL21" s="61">
        <v>0</v>
      </c>
      <c r="EM21" s="61">
        <v>0</v>
      </c>
      <c r="EN21" s="61">
        <v>0</v>
      </c>
      <c r="EO21" s="61">
        <v>0</v>
      </c>
      <c r="EP21" s="61">
        <v>0</v>
      </c>
      <c r="EQ21" s="61">
        <v>0</v>
      </c>
      <c r="ER21" s="61">
        <v>0</v>
      </c>
      <c r="ES21" s="61">
        <v>0</v>
      </c>
      <c r="ET21" s="61">
        <v>0</v>
      </c>
      <c r="EU21" s="61">
        <v>0</v>
      </c>
      <c r="EV21" s="61">
        <v>0</v>
      </c>
      <c r="EW21" s="61">
        <v>0</v>
      </c>
      <c r="EX21" s="61">
        <v>0</v>
      </c>
      <c r="EY21" s="61">
        <v>0</v>
      </c>
      <c r="EZ21" s="61">
        <v>0</v>
      </c>
      <c r="FA21" s="61">
        <v>0</v>
      </c>
      <c r="FB21" s="61">
        <v>0</v>
      </c>
      <c r="FC21" s="61">
        <v>0</v>
      </c>
      <c r="FD21" s="61">
        <v>0</v>
      </c>
      <c r="FE21" s="61">
        <v>0</v>
      </c>
      <c r="FF21" s="61">
        <v>0</v>
      </c>
      <c r="FG21" s="61">
        <v>0</v>
      </c>
      <c r="FH21" s="61">
        <v>0</v>
      </c>
      <c r="FI21" s="61">
        <v>0</v>
      </c>
      <c r="FJ21" s="61">
        <v>0</v>
      </c>
      <c r="FK21" s="61">
        <v>0</v>
      </c>
      <c r="FL21" s="61">
        <v>0</v>
      </c>
      <c r="FM21" s="61">
        <v>0</v>
      </c>
      <c r="FN21" s="61">
        <v>0</v>
      </c>
      <c r="FO21" s="61">
        <v>0</v>
      </c>
      <c r="FP21" s="61">
        <v>0</v>
      </c>
      <c r="FQ21" s="61">
        <v>0</v>
      </c>
      <c r="FR21" s="61">
        <v>0</v>
      </c>
      <c r="FS21" s="61">
        <v>0</v>
      </c>
      <c r="FT21" s="61">
        <v>0</v>
      </c>
      <c r="FU21" s="61">
        <v>0</v>
      </c>
      <c r="FV21" s="61">
        <v>0</v>
      </c>
      <c r="FW21" s="61">
        <v>0</v>
      </c>
      <c r="FX21" s="61">
        <v>0</v>
      </c>
      <c r="FY21" s="61">
        <v>0</v>
      </c>
      <c r="FZ21" s="61">
        <v>0</v>
      </c>
      <c r="GA21" s="61">
        <v>0</v>
      </c>
      <c r="GB21" s="61">
        <v>0</v>
      </c>
      <c r="GC21" s="61">
        <v>0</v>
      </c>
      <c r="GD21" s="61">
        <v>0</v>
      </c>
      <c r="GE21" s="61">
        <v>0</v>
      </c>
      <c r="GF21" s="61">
        <v>0</v>
      </c>
      <c r="GG21" s="61">
        <v>0</v>
      </c>
      <c r="GH21" s="61">
        <v>0</v>
      </c>
      <c r="GI21" s="61">
        <v>0</v>
      </c>
      <c r="GJ21" s="61">
        <v>0</v>
      </c>
      <c r="GK21" s="61">
        <v>0</v>
      </c>
      <c r="GL21" s="61">
        <v>0</v>
      </c>
      <c r="GM21" s="61">
        <v>0</v>
      </c>
      <c r="GN21" s="61">
        <v>0</v>
      </c>
      <c r="GO21" s="61">
        <v>0</v>
      </c>
      <c r="GP21" s="61">
        <v>0</v>
      </c>
      <c r="GQ21" s="61">
        <v>0</v>
      </c>
      <c r="GR21" s="61">
        <v>0</v>
      </c>
      <c r="GS21" s="61">
        <v>0</v>
      </c>
      <c r="GT21" s="61">
        <v>0</v>
      </c>
      <c r="GU21" s="61">
        <v>0</v>
      </c>
      <c r="GV21" s="61">
        <v>0</v>
      </c>
      <c r="GW21" s="61">
        <v>0</v>
      </c>
      <c r="GX21" s="61">
        <v>0</v>
      </c>
      <c r="GY21" s="61">
        <v>0</v>
      </c>
      <c r="GZ21" s="61">
        <v>0</v>
      </c>
      <c r="HA21" s="61">
        <v>0</v>
      </c>
      <c r="HB21" s="61">
        <v>0</v>
      </c>
      <c r="HC21" s="61">
        <v>0</v>
      </c>
      <c r="HD21" s="61">
        <v>0</v>
      </c>
      <c r="HE21" s="61">
        <v>0</v>
      </c>
      <c r="HF21" s="61">
        <v>0</v>
      </c>
      <c r="HG21" s="61">
        <v>0</v>
      </c>
      <c r="HH21" s="61">
        <v>0</v>
      </c>
      <c r="HI21" s="61">
        <v>0</v>
      </c>
      <c r="HJ21" s="61">
        <v>0</v>
      </c>
      <c r="HK21" s="61">
        <v>0</v>
      </c>
      <c r="HL21" s="61">
        <v>0</v>
      </c>
      <c r="HM21" s="61">
        <v>0</v>
      </c>
      <c r="HN21" s="61">
        <v>0</v>
      </c>
      <c r="HO21" s="61">
        <v>0</v>
      </c>
      <c r="HP21" s="61">
        <v>0</v>
      </c>
      <c r="HQ21" s="61">
        <v>0</v>
      </c>
      <c r="HR21" s="61">
        <v>0</v>
      </c>
      <c r="HS21" s="61">
        <v>0</v>
      </c>
      <c r="HT21" s="61">
        <v>0</v>
      </c>
      <c r="HU21" s="61">
        <v>0</v>
      </c>
      <c r="HV21" s="61">
        <v>0</v>
      </c>
      <c r="HW21" s="61">
        <v>0</v>
      </c>
      <c r="HX21" s="61">
        <v>0</v>
      </c>
      <c r="HY21" s="61">
        <v>0</v>
      </c>
      <c r="HZ21" s="61">
        <v>0</v>
      </c>
    </row>
    <row r="22" spans="7:234" ht="13.5">
      <c r="G22" s="159">
        <v>39924</v>
      </c>
      <c r="H22" s="160" t="s">
        <v>354</v>
      </c>
      <c r="I22" s="150" t="s">
        <v>315</v>
      </c>
      <c r="J22" s="39" t="s">
        <v>310</v>
      </c>
      <c r="K22" s="39" t="s">
        <v>284</v>
      </c>
      <c r="L22" s="96" t="s">
        <v>322</v>
      </c>
      <c r="M22" s="37">
        <v>15</v>
      </c>
      <c r="N22" s="21">
        <v>5</v>
      </c>
      <c r="O22" s="21">
        <v>0</v>
      </c>
      <c r="P22" s="21">
        <v>0</v>
      </c>
      <c r="Q22" s="21">
        <v>100</v>
      </c>
      <c r="R22" s="93">
        <v>0.01</v>
      </c>
      <c r="S22" s="97">
        <v>15.45</v>
      </c>
      <c r="T22" s="61">
        <v>0.06</v>
      </c>
      <c r="U22" s="64">
        <v>0.6</v>
      </c>
      <c r="V22" s="161">
        <v>0.0015240000000000002</v>
      </c>
      <c r="W22" s="61">
        <v>0.45</v>
      </c>
      <c r="X22" s="61">
        <v>1.35</v>
      </c>
      <c r="Y22" s="61">
        <v>0.75</v>
      </c>
      <c r="Z22" s="61">
        <v>12.555</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61">
        <v>0</v>
      </c>
      <c r="AU22" s="61">
        <v>0</v>
      </c>
      <c r="AV22" s="61">
        <v>0</v>
      </c>
      <c r="AW22" s="61">
        <v>0</v>
      </c>
      <c r="AX22" s="61">
        <v>0</v>
      </c>
      <c r="AY22" s="61">
        <v>0</v>
      </c>
      <c r="AZ22" s="61">
        <v>0</v>
      </c>
      <c r="BA22" s="61">
        <v>0</v>
      </c>
      <c r="BB22" s="61">
        <v>0</v>
      </c>
      <c r="BC22" s="61">
        <v>0</v>
      </c>
      <c r="BD22" s="61">
        <v>0</v>
      </c>
      <c r="BE22" s="61">
        <v>0</v>
      </c>
      <c r="BF22" s="61">
        <v>0</v>
      </c>
      <c r="BG22" s="61">
        <v>0</v>
      </c>
      <c r="BH22" s="61">
        <v>0</v>
      </c>
      <c r="BI22" s="61">
        <v>0</v>
      </c>
      <c r="BJ22" s="61">
        <v>0</v>
      </c>
      <c r="BK22" s="61">
        <v>0</v>
      </c>
      <c r="BL22" s="61">
        <v>0</v>
      </c>
      <c r="BM22" s="61">
        <v>0</v>
      </c>
      <c r="BN22" s="61">
        <v>0</v>
      </c>
      <c r="BO22" s="61">
        <v>0</v>
      </c>
      <c r="BP22" s="61">
        <v>0</v>
      </c>
      <c r="BQ22" s="61">
        <v>0</v>
      </c>
      <c r="BR22" s="61">
        <v>0</v>
      </c>
      <c r="BS22" s="61">
        <v>0</v>
      </c>
      <c r="BT22" s="61">
        <v>0</v>
      </c>
      <c r="BU22" s="61">
        <v>0</v>
      </c>
      <c r="BV22" s="61">
        <v>0</v>
      </c>
      <c r="BW22" s="61">
        <v>0</v>
      </c>
      <c r="BX22" s="61">
        <v>0</v>
      </c>
      <c r="BY22" s="61">
        <v>0</v>
      </c>
      <c r="BZ22" s="61">
        <v>0</v>
      </c>
      <c r="CA22" s="61">
        <v>0</v>
      </c>
      <c r="CB22" s="61">
        <v>0</v>
      </c>
      <c r="CC22" s="61">
        <v>0</v>
      </c>
      <c r="CD22" s="61">
        <v>0</v>
      </c>
      <c r="CE22" s="61">
        <v>0</v>
      </c>
      <c r="CF22" s="61">
        <v>0</v>
      </c>
      <c r="CG22" s="61">
        <v>0</v>
      </c>
      <c r="CH22" s="61">
        <v>0</v>
      </c>
      <c r="CI22" s="61">
        <v>0</v>
      </c>
      <c r="CJ22" s="61">
        <v>0</v>
      </c>
      <c r="CK22" s="61">
        <v>0</v>
      </c>
      <c r="CL22" s="61">
        <v>0</v>
      </c>
      <c r="CM22" s="61">
        <v>0</v>
      </c>
      <c r="CN22" s="61">
        <v>0</v>
      </c>
      <c r="CO22" s="61">
        <v>0</v>
      </c>
      <c r="CP22" s="61">
        <v>0</v>
      </c>
      <c r="CQ22" s="61">
        <v>0</v>
      </c>
      <c r="CR22" s="61">
        <v>0</v>
      </c>
      <c r="CS22" s="61">
        <v>0</v>
      </c>
      <c r="CT22" s="61">
        <v>0</v>
      </c>
      <c r="CU22" s="61">
        <v>0</v>
      </c>
      <c r="CV22" s="61">
        <v>0</v>
      </c>
      <c r="CW22" s="61">
        <v>0</v>
      </c>
      <c r="CX22" s="61">
        <v>0</v>
      </c>
      <c r="CY22" s="61">
        <v>0</v>
      </c>
      <c r="CZ22" s="61">
        <v>0</v>
      </c>
      <c r="DA22" s="61">
        <v>0</v>
      </c>
      <c r="DB22" s="61">
        <v>0</v>
      </c>
      <c r="DC22" s="61">
        <v>0</v>
      </c>
      <c r="DD22" s="61">
        <v>0</v>
      </c>
      <c r="DE22" s="61">
        <v>0</v>
      </c>
      <c r="DF22" s="61">
        <v>0</v>
      </c>
      <c r="DG22" s="61">
        <v>0</v>
      </c>
      <c r="DH22" s="61">
        <v>0</v>
      </c>
      <c r="DI22" s="61">
        <v>0</v>
      </c>
      <c r="DJ22" s="61">
        <v>0</v>
      </c>
      <c r="DK22" s="61">
        <v>0</v>
      </c>
      <c r="DL22" s="61">
        <v>0</v>
      </c>
      <c r="DM22" s="61">
        <v>0</v>
      </c>
      <c r="DN22" s="61">
        <v>0</v>
      </c>
      <c r="DO22" s="61">
        <v>0</v>
      </c>
      <c r="DP22" s="61">
        <v>0</v>
      </c>
      <c r="DQ22" s="61">
        <v>0</v>
      </c>
      <c r="DR22" s="61">
        <v>0</v>
      </c>
      <c r="DS22" s="61">
        <v>0</v>
      </c>
      <c r="DT22" s="61">
        <v>0</v>
      </c>
      <c r="DU22" s="61">
        <v>0</v>
      </c>
      <c r="DV22" s="61">
        <v>0</v>
      </c>
      <c r="DW22" s="61">
        <v>0</v>
      </c>
      <c r="DX22" s="61">
        <v>0</v>
      </c>
      <c r="DY22" s="61">
        <v>0</v>
      </c>
      <c r="DZ22" s="61">
        <v>0</v>
      </c>
      <c r="EA22" s="61">
        <v>0</v>
      </c>
      <c r="EB22" s="61">
        <v>0</v>
      </c>
      <c r="EC22" s="61">
        <v>0</v>
      </c>
      <c r="ED22" s="61">
        <v>0</v>
      </c>
      <c r="EE22" s="61">
        <v>0</v>
      </c>
      <c r="EF22" s="61">
        <v>0</v>
      </c>
      <c r="EG22" s="61">
        <v>0</v>
      </c>
      <c r="EH22" s="61">
        <v>0</v>
      </c>
      <c r="EI22" s="61">
        <v>0</v>
      </c>
      <c r="EJ22" s="61">
        <v>0</v>
      </c>
      <c r="EK22" s="61">
        <v>0</v>
      </c>
      <c r="EL22" s="61">
        <v>0</v>
      </c>
      <c r="EM22" s="61">
        <v>0</v>
      </c>
      <c r="EN22" s="61">
        <v>0</v>
      </c>
      <c r="EO22" s="61">
        <v>0</v>
      </c>
      <c r="EP22" s="61">
        <v>0</v>
      </c>
      <c r="EQ22" s="61">
        <v>0</v>
      </c>
      <c r="ER22" s="61">
        <v>0</v>
      </c>
      <c r="ES22" s="61">
        <v>0</v>
      </c>
      <c r="ET22" s="61">
        <v>0</v>
      </c>
      <c r="EU22" s="61">
        <v>0</v>
      </c>
      <c r="EV22" s="61">
        <v>0</v>
      </c>
      <c r="EW22" s="61">
        <v>0</v>
      </c>
      <c r="EX22" s="61">
        <v>0</v>
      </c>
      <c r="EY22" s="61">
        <v>0</v>
      </c>
      <c r="EZ22" s="61">
        <v>0</v>
      </c>
      <c r="FA22" s="61">
        <v>0</v>
      </c>
      <c r="FB22" s="61">
        <v>0</v>
      </c>
      <c r="FC22" s="61">
        <v>0</v>
      </c>
      <c r="FD22" s="61">
        <v>0</v>
      </c>
      <c r="FE22" s="61">
        <v>0</v>
      </c>
      <c r="FF22" s="61">
        <v>0</v>
      </c>
      <c r="FG22" s="61">
        <v>0</v>
      </c>
      <c r="FH22" s="61">
        <v>0</v>
      </c>
      <c r="FI22" s="61">
        <v>0</v>
      </c>
      <c r="FJ22" s="61">
        <v>0</v>
      </c>
      <c r="FK22" s="61">
        <v>0</v>
      </c>
      <c r="FL22" s="61">
        <v>0</v>
      </c>
      <c r="FM22" s="61">
        <v>0</v>
      </c>
      <c r="FN22" s="61">
        <v>0</v>
      </c>
      <c r="FO22" s="61">
        <v>0</v>
      </c>
      <c r="FP22" s="61">
        <v>0</v>
      </c>
      <c r="FQ22" s="61">
        <v>0</v>
      </c>
      <c r="FR22" s="61">
        <v>0</v>
      </c>
      <c r="FS22" s="61">
        <v>0</v>
      </c>
      <c r="FT22" s="61">
        <v>0</v>
      </c>
      <c r="FU22" s="61">
        <v>0</v>
      </c>
      <c r="FV22" s="61">
        <v>0</v>
      </c>
      <c r="FW22" s="61">
        <v>0</v>
      </c>
      <c r="FX22" s="61">
        <v>0</v>
      </c>
      <c r="FY22" s="61">
        <v>0</v>
      </c>
      <c r="FZ22" s="61">
        <v>0</v>
      </c>
      <c r="GA22" s="61">
        <v>0</v>
      </c>
      <c r="GB22" s="61">
        <v>0</v>
      </c>
      <c r="GC22" s="61">
        <v>0</v>
      </c>
      <c r="GD22" s="61">
        <v>0</v>
      </c>
      <c r="GE22" s="61">
        <v>0</v>
      </c>
      <c r="GF22" s="61">
        <v>0</v>
      </c>
      <c r="GG22" s="61">
        <v>0</v>
      </c>
      <c r="GH22" s="61">
        <v>0</v>
      </c>
      <c r="GI22" s="61">
        <v>0</v>
      </c>
      <c r="GJ22" s="61">
        <v>0</v>
      </c>
      <c r="GK22" s="61">
        <v>0</v>
      </c>
      <c r="GL22" s="61">
        <v>0</v>
      </c>
      <c r="GM22" s="61">
        <v>0</v>
      </c>
      <c r="GN22" s="61">
        <v>0</v>
      </c>
      <c r="GO22" s="61">
        <v>0</v>
      </c>
      <c r="GP22" s="61">
        <v>0</v>
      </c>
      <c r="GQ22" s="61">
        <v>0</v>
      </c>
      <c r="GR22" s="61">
        <v>0</v>
      </c>
      <c r="GS22" s="61">
        <v>0</v>
      </c>
      <c r="GT22" s="61">
        <v>0</v>
      </c>
      <c r="GU22" s="61">
        <v>0</v>
      </c>
      <c r="GV22" s="61">
        <v>0</v>
      </c>
      <c r="GW22" s="61">
        <v>0</v>
      </c>
      <c r="GX22" s="61">
        <v>0</v>
      </c>
      <c r="GY22" s="61">
        <v>0</v>
      </c>
      <c r="GZ22" s="61">
        <v>0</v>
      </c>
      <c r="HA22" s="61">
        <v>0</v>
      </c>
      <c r="HB22" s="61">
        <v>0</v>
      </c>
      <c r="HC22" s="61">
        <v>0</v>
      </c>
      <c r="HD22" s="61">
        <v>0</v>
      </c>
      <c r="HE22" s="61">
        <v>0</v>
      </c>
      <c r="HF22" s="61">
        <v>0</v>
      </c>
      <c r="HG22" s="61">
        <v>0</v>
      </c>
      <c r="HH22" s="61">
        <v>0</v>
      </c>
      <c r="HI22" s="61">
        <v>0</v>
      </c>
      <c r="HJ22" s="61">
        <v>0</v>
      </c>
      <c r="HK22" s="61">
        <v>0</v>
      </c>
      <c r="HL22" s="61">
        <v>0</v>
      </c>
      <c r="HM22" s="61">
        <v>0</v>
      </c>
      <c r="HN22" s="61">
        <v>0</v>
      </c>
      <c r="HO22" s="61">
        <v>0</v>
      </c>
      <c r="HP22" s="61">
        <v>0</v>
      </c>
      <c r="HQ22" s="61">
        <v>0</v>
      </c>
      <c r="HR22" s="61">
        <v>0</v>
      </c>
      <c r="HS22" s="61">
        <v>0</v>
      </c>
      <c r="HT22" s="61">
        <v>0</v>
      </c>
      <c r="HU22" s="61">
        <v>0</v>
      </c>
      <c r="HV22" s="61">
        <v>0</v>
      </c>
      <c r="HW22" s="61">
        <v>0</v>
      </c>
      <c r="HX22" s="61">
        <v>0</v>
      </c>
      <c r="HY22" s="61">
        <v>0</v>
      </c>
      <c r="HZ22" s="61">
        <v>0</v>
      </c>
    </row>
    <row r="23" spans="7:234" ht="13.5">
      <c r="G23" s="159">
        <v>39924</v>
      </c>
      <c r="H23" s="160" t="s">
        <v>354</v>
      </c>
      <c r="I23" s="150" t="s">
        <v>315</v>
      </c>
      <c r="J23" s="39" t="s">
        <v>310</v>
      </c>
      <c r="K23" s="38" t="s">
        <v>297</v>
      </c>
      <c r="L23" s="96" t="s">
        <v>353</v>
      </c>
      <c r="M23" s="162">
        <v>2</v>
      </c>
      <c r="N23" s="21">
        <v>5</v>
      </c>
      <c r="O23" s="21">
        <v>0</v>
      </c>
      <c r="P23" s="21">
        <v>0</v>
      </c>
      <c r="Q23" s="21">
        <v>100</v>
      </c>
      <c r="R23" s="93">
        <v>0.01</v>
      </c>
      <c r="S23" s="97">
        <v>7.68</v>
      </c>
      <c r="T23" s="61">
        <v>0</v>
      </c>
      <c r="U23" s="64">
        <v>0.02</v>
      </c>
      <c r="V23" s="161">
        <v>5.08E-05</v>
      </c>
      <c r="W23" s="61">
        <v>0.02</v>
      </c>
      <c r="X23" s="61">
        <v>0</v>
      </c>
      <c r="Y23" s="61">
        <v>0.04</v>
      </c>
      <c r="Z23" s="61">
        <v>0.016</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c r="AX23" s="61">
        <v>0</v>
      </c>
      <c r="AY23" s="61">
        <v>0</v>
      </c>
      <c r="AZ23" s="61">
        <v>0</v>
      </c>
      <c r="BA23" s="61">
        <v>0</v>
      </c>
      <c r="BB23" s="61">
        <v>0</v>
      </c>
      <c r="BC23" s="61">
        <v>0</v>
      </c>
      <c r="BD23" s="61">
        <v>0</v>
      </c>
      <c r="BE23" s="61">
        <v>0</v>
      </c>
      <c r="BF23" s="61">
        <v>0</v>
      </c>
      <c r="BG23" s="61">
        <v>0</v>
      </c>
      <c r="BH23" s="61">
        <v>0</v>
      </c>
      <c r="BI23" s="61">
        <v>0</v>
      </c>
      <c r="BJ23" s="61">
        <v>0</v>
      </c>
      <c r="BK23" s="61">
        <v>0</v>
      </c>
      <c r="BL23" s="61">
        <v>0</v>
      </c>
      <c r="BM23" s="61">
        <v>0</v>
      </c>
      <c r="BN23" s="61">
        <v>0</v>
      </c>
      <c r="BO23" s="61">
        <v>0</v>
      </c>
      <c r="BP23" s="61">
        <v>0</v>
      </c>
      <c r="BQ23" s="61">
        <v>0</v>
      </c>
      <c r="BR23" s="61">
        <v>0</v>
      </c>
      <c r="BS23" s="61">
        <v>0</v>
      </c>
      <c r="BT23" s="61">
        <v>0</v>
      </c>
      <c r="BU23" s="61">
        <v>0</v>
      </c>
      <c r="BV23" s="61">
        <v>0</v>
      </c>
      <c r="BW23" s="61">
        <v>0</v>
      </c>
      <c r="BX23" s="61">
        <v>0</v>
      </c>
      <c r="BY23" s="61">
        <v>0</v>
      </c>
      <c r="BZ23" s="61">
        <v>0</v>
      </c>
      <c r="CA23" s="61">
        <v>0</v>
      </c>
      <c r="CB23" s="61">
        <v>0</v>
      </c>
      <c r="CC23" s="61">
        <v>0</v>
      </c>
      <c r="CD23" s="61">
        <v>0</v>
      </c>
      <c r="CE23" s="61">
        <v>0</v>
      </c>
      <c r="CF23" s="61">
        <v>0</v>
      </c>
      <c r="CG23" s="61">
        <v>0</v>
      </c>
      <c r="CH23" s="61">
        <v>0</v>
      </c>
      <c r="CI23" s="61">
        <v>0</v>
      </c>
      <c r="CJ23" s="61">
        <v>0</v>
      </c>
      <c r="CK23" s="61">
        <v>0</v>
      </c>
      <c r="CL23" s="61">
        <v>0</v>
      </c>
      <c r="CM23" s="61">
        <v>0</v>
      </c>
      <c r="CN23" s="61">
        <v>0</v>
      </c>
      <c r="CO23" s="61">
        <v>0</v>
      </c>
      <c r="CP23" s="61">
        <v>0</v>
      </c>
      <c r="CQ23" s="61">
        <v>0</v>
      </c>
      <c r="CR23" s="61">
        <v>0</v>
      </c>
      <c r="CS23" s="61">
        <v>0</v>
      </c>
      <c r="CT23" s="61">
        <v>0</v>
      </c>
      <c r="CU23" s="61">
        <v>0</v>
      </c>
      <c r="CV23" s="61">
        <v>0</v>
      </c>
      <c r="CW23" s="61">
        <v>0</v>
      </c>
      <c r="CX23" s="61">
        <v>0</v>
      </c>
      <c r="CY23" s="61">
        <v>0</v>
      </c>
      <c r="CZ23" s="61">
        <v>0</v>
      </c>
      <c r="DA23" s="61">
        <v>0</v>
      </c>
      <c r="DB23" s="61">
        <v>0</v>
      </c>
      <c r="DC23" s="61">
        <v>0</v>
      </c>
      <c r="DD23" s="61">
        <v>0</v>
      </c>
      <c r="DE23" s="61">
        <v>0</v>
      </c>
      <c r="DF23" s="61">
        <v>0</v>
      </c>
      <c r="DG23" s="61">
        <v>0</v>
      </c>
      <c r="DH23" s="61">
        <v>0</v>
      </c>
      <c r="DI23" s="61">
        <v>0</v>
      </c>
      <c r="DJ23" s="61">
        <v>0</v>
      </c>
      <c r="DK23" s="61">
        <v>0</v>
      </c>
      <c r="DL23" s="61">
        <v>0</v>
      </c>
      <c r="DM23" s="61">
        <v>0</v>
      </c>
      <c r="DN23" s="61">
        <v>0</v>
      </c>
      <c r="DO23" s="61">
        <v>0</v>
      </c>
      <c r="DP23" s="61">
        <v>0</v>
      </c>
      <c r="DQ23" s="61">
        <v>0</v>
      </c>
      <c r="DR23" s="61">
        <v>0</v>
      </c>
      <c r="DS23" s="61">
        <v>0</v>
      </c>
      <c r="DT23" s="61">
        <v>0</v>
      </c>
      <c r="DU23" s="61">
        <v>0</v>
      </c>
      <c r="DV23" s="61">
        <v>0</v>
      </c>
      <c r="DW23" s="61">
        <v>0</v>
      </c>
      <c r="DX23" s="61">
        <v>0</v>
      </c>
      <c r="DY23" s="61">
        <v>0</v>
      </c>
      <c r="DZ23" s="61">
        <v>0</v>
      </c>
      <c r="EA23" s="61">
        <v>0</v>
      </c>
      <c r="EB23" s="61">
        <v>0</v>
      </c>
      <c r="EC23" s="61">
        <v>0</v>
      </c>
      <c r="ED23" s="61">
        <v>0</v>
      </c>
      <c r="EE23" s="61">
        <v>0</v>
      </c>
      <c r="EF23" s="61">
        <v>0</v>
      </c>
      <c r="EG23" s="61">
        <v>0</v>
      </c>
      <c r="EH23" s="61">
        <v>0</v>
      </c>
      <c r="EI23" s="61">
        <v>0</v>
      </c>
      <c r="EJ23" s="61">
        <v>0</v>
      </c>
      <c r="EK23" s="61">
        <v>0</v>
      </c>
      <c r="EL23" s="61">
        <v>0</v>
      </c>
      <c r="EM23" s="61">
        <v>0</v>
      </c>
      <c r="EN23" s="61">
        <v>0</v>
      </c>
      <c r="EO23" s="61">
        <v>0</v>
      </c>
      <c r="EP23" s="61">
        <v>0</v>
      </c>
      <c r="EQ23" s="61">
        <v>0</v>
      </c>
      <c r="ER23" s="61">
        <v>0</v>
      </c>
      <c r="ES23" s="61">
        <v>0</v>
      </c>
      <c r="ET23" s="61">
        <v>0</v>
      </c>
      <c r="EU23" s="61">
        <v>0</v>
      </c>
      <c r="EV23" s="61">
        <v>0</v>
      </c>
      <c r="EW23" s="61">
        <v>0</v>
      </c>
      <c r="EX23" s="61">
        <v>0</v>
      </c>
      <c r="EY23" s="61">
        <v>0</v>
      </c>
      <c r="EZ23" s="61">
        <v>0</v>
      </c>
      <c r="FA23" s="61">
        <v>0</v>
      </c>
      <c r="FB23" s="61">
        <v>0</v>
      </c>
      <c r="FC23" s="61">
        <v>0</v>
      </c>
      <c r="FD23" s="61">
        <v>0</v>
      </c>
      <c r="FE23" s="61">
        <v>0</v>
      </c>
      <c r="FF23" s="61">
        <v>0</v>
      </c>
      <c r="FG23" s="61">
        <v>0</v>
      </c>
      <c r="FH23" s="61">
        <v>0</v>
      </c>
      <c r="FI23" s="61">
        <v>0</v>
      </c>
      <c r="FJ23" s="61">
        <v>0</v>
      </c>
      <c r="FK23" s="61">
        <v>0</v>
      </c>
      <c r="FL23" s="61">
        <v>0</v>
      </c>
      <c r="FM23" s="61">
        <v>0</v>
      </c>
      <c r="FN23" s="61">
        <v>0</v>
      </c>
      <c r="FO23" s="61">
        <v>0</v>
      </c>
      <c r="FP23" s="61">
        <v>0</v>
      </c>
      <c r="FQ23" s="61">
        <v>0</v>
      </c>
      <c r="FR23" s="61">
        <v>0</v>
      </c>
      <c r="FS23" s="61">
        <v>0</v>
      </c>
      <c r="FT23" s="61">
        <v>0</v>
      </c>
      <c r="FU23" s="61">
        <v>0</v>
      </c>
      <c r="FV23" s="61">
        <v>0</v>
      </c>
      <c r="FW23" s="61">
        <v>0</v>
      </c>
      <c r="FX23" s="61">
        <v>0</v>
      </c>
      <c r="FY23" s="61">
        <v>0</v>
      </c>
      <c r="FZ23" s="61">
        <v>0</v>
      </c>
      <c r="GA23" s="61">
        <v>0</v>
      </c>
      <c r="GB23" s="61">
        <v>0</v>
      </c>
      <c r="GC23" s="61">
        <v>0</v>
      </c>
      <c r="GD23" s="61">
        <v>0</v>
      </c>
      <c r="GE23" s="61">
        <v>0</v>
      </c>
      <c r="GF23" s="61">
        <v>0</v>
      </c>
      <c r="GG23" s="61">
        <v>0</v>
      </c>
      <c r="GH23" s="61">
        <v>0</v>
      </c>
      <c r="GI23" s="61">
        <v>0</v>
      </c>
      <c r="GJ23" s="61">
        <v>0</v>
      </c>
      <c r="GK23" s="61">
        <v>0</v>
      </c>
      <c r="GL23" s="61">
        <v>0</v>
      </c>
      <c r="GM23" s="61">
        <v>0</v>
      </c>
      <c r="GN23" s="61">
        <v>0</v>
      </c>
      <c r="GO23" s="61">
        <v>0</v>
      </c>
      <c r="GP23" s="61">
        <v>0</v>
      </c>
      <c r="GQ23" s="61">
        <v>0</v>
      </c>
      <c r="GR23" s="61">
        <v>0</v>
      </c>
      <c r="GS23" s="61">
        <v>0</v>
      </c>
      <c r="GT23" s="61">
        <v>0</v>
      </c>
      <c r="GU23" s="61">
        <v>0</v>
      </c>
      <c r="GV23" s="61">
        <v>0</v>
      </c>
      <c r="GW23" s="61">
        <v>0</v>
      </c>
      <c r="GX23" s="61">
        <v>0</v>
      </c>
      <c r="GY23" s="61">
        <v>0</v>
      </c>
      <c r="GZ23" s="61">
        <v>0</v>
      </c>
      <c r="HA23" s="61">
        <v>0</v>
      </c>
      <c r="HB23" s="61">
        <v>0</v>
      </c>
      <c r="HC23" s="61">
        <v>0</v>
      </c>
      <c r="HD23" s="61">
        <v>0</v>
      </c>
      <c r="HE23" s="61">
        <v>0</v>
      </c>
      <c r="HF23" s="61">
        <v>0</v>
      </c>
      <c r="HG23" s="61">
        <v>0</v>
      </c>
      <c r="HH23" s="61">
        <v>0</v>
      </c>
      <c r="HI23" s="61">
        <v>0</v>
      </c>
      <c r="HJ23" s="61">
        <v>0</v>
      </c>
      <c r="HK23" s="61">
        <v>0</v>
      </c>
      <c r="HL23" s="61">
        <v>0</v>
      </c>
      <c r="HM23" s="61">
        <v>0</v>
      </c>
      <c r="HN23" s="61">
        <v>0</v>
      </c>
      <c r="HO23" s="61">
        <v>0</v>
      </c>
      <c r="HP23" s="61">
        <v>0</v>
      </c>
      <c r="HQ23" s="61">
        <v>0</v>
      </c>
      <c r="HR23" s="61">
        <v>0</v>
      </c>
      <c r="HS23" s="61">
        <v>0</v>
      </c>
      <c r="HT23" s="61">
        <v>0</v>
      </c>
      <c r="HU23" s="61">
        <v>0</v>
      </c>
      <c r="HV23" s="61">
        <v>0</v>
      </c>
      <c r="HW23" s="61">
        <v>0</v>
      </c>
      <c r="HX23" s="61">
        <v>0</v>
      </c>
      <c r="HY23" s="61">
        <v>0</v>
      </c>
      <c r="HZ23" s="61">
        <v>0</v>
      </c>
    </row>
  </sheetData>
  <sheetProtection password="CC3D" sheet="1" objects="1" scenarios="1"/>
  <printOptions/>
  <pageMargins left="0.75" right="0.75" top="1" bottom="1" header="0.512" footer="0.512"/>
  <pageSetup horizontalDpi="300" verticalDpi="300" orientation="portrait" paperSize="13" r:id="rId3"/>
  <legacyDrawing r:id="rId2"/>
</worksheet>
</file>

<file path=xl/worksheets/sheet10.xml><?xml version="1.0" encoding="utf-8"?>
<worksheet xmlns="http://schemas.openxmlformats.org/spreadsheetml/2006/main" xmlns:r="http://schemas.openxmlformats.org/officeDocument/2006/relationships">
  <sheetPr codeName="Sheet10">
    <tabColor indexed="45"/>
  </sheetPr>
  <dimension ref="B1:H56"/>
  <sheetViews>
    <sheetView tabSelected="1" workbookViewId="0" topLeftCell="A1">
      <pane ySplit="3" topLeftCell="BM4" activePane="bottomLeft" state="frozen"/>
      <selection pane="topLeft" activeCell="A1" sqref="A1"/>
      <selection pane="bottomLeft" activeCell="C2" sqref="C2"/>
    </sheetView>
  </sheetViews>
  <sheetFormatPr defaultColWidth="9.00390625" defaultRowHeight="13.5"/>
  <cols>
    <col min="1" max="1" width="2.00390625" style="0" customWidth="1"/>
    <col min="2" max="2" width="1.625" style="0" customWidth="1"/>
    <col min="3" max="3" width="6.125" style="85" customWidth="1"/>
    <col min="4" max="4" width="4.625" style="83" customWidth="1"/>
    <col min="5" max="5" width="53.00390625" style="0" customWidth="1"/>
    <col min="6" max="6" width="2.75390625" style="0" customWidth="1"/>
    <col min="7" max="7" width="6.00390625" style="0" hidden="1" customWidth="1"/>
    <col min="8" max="8" width="4.375" style="0" hidden="1" customWidth="1"/>
    <col min="9" max="16384" width="9.00390625" style="0" hidden="1" customWidth="1"/>
  </cols>
  <sheetData>
    <row r="1" spans="2:4" ht="13.5">
      <c r="B1" s="80"/>
      <c r="C1" s="130"/>
      <c r="D1" s="82"/>
    </row>
    <row r="2" spans="3:5" ht="15" customHeight="1">
      <c r="C2" s="131"/>
      <c r="D2" s="211" t="s">
        <v>336</v>
      </c>
      <c r="E2" s="212"/>
    </row>
    <row r="3" spans="3:5" ht="15" customHeight="1">
      <c r="C3" s="132"/>
      <c r="D3" s="213" t="s">
        <v>372</v>
      </c>
      <c r="E3" s="214"/>
    </row>
    <row r="4" spans="3:5" ht="14.25">
      <c r="C4" s="133"/>
      <c r="D4" s="217" t="s">
        <v>15</v>
      </c>
      <c r="E4" s="217"/>
    </row>
    <row r="5" spans="3:5" ht="14.25" customHeight="1">
      <c r="C5" s="134"/>
      <c r="D5" s="202" t="s">
        <v>205</v>
      </c>
      <c r="E5" s="203"/>
    </row>
    <row r="6" spans="3:8" ht="60.75" customHeight="1">
      <c r="C6" s="135" t="s">
        <v>2</v>
      </c>
      <c r="D6" s="216" t="s">
        <v>206</v>
      </c>
      <c r="E6" s="216"/>
      <c r="G6" s="21"/>
      <c r="H6" s="21">
        <f>SUM(H7:H12)</f>
        <v>0</v>
      </c>
    </row>
    <row r="7" spans="3:8" ht="81" customHeight="1">
      <c r="C7" s="136"/>
      <c r="D7" s="106" t="s">
        <v>337</v>
      </c>
      <c r="E7" s="115" t="s">
        <v>204</v>
      </c>
      <c r="G7" s="21" t="b">
        <v>0</v>
      </c>
      <c r="H7" s="21">
        <f aca="true" t="shared" si="0" ref="H7:H12">IF(G7,1,0)</f>
        <v>0</v>
      </c>
    </row>
    <row r="8" spans="3:8" ht="67.5">
      <c r="C8" s="136"/>
      <c r="D8" s="106" t="s">
        <v>338</v>
      </c>
      <c r="E8" s="116" t="s">
        <v>19</v>
      </c>
      <c r="G8" s="21" t="b">
        <v>0</v>
      </c>
      <c r="H8" s="21">
        <f t="shared" si="0"/>
        <v>0</v>
      </c>
    </row>
    <row r="9" spans="3:8" ht="121.5">
      <c r="C9" s="136"/>
      <c r="D9" s="106" t="s">
        <v>339</v>
      </c>
      <c r="E9" s="117" t="s">
        <v>391</v>
      </c>
      <c r="G9" s="21" t="b">
        <v>0</v>
      </c>
      <c r="H9" s="21">
        <f t="shared" si="0"/>
        <v>0</v>
      </c>
    </row>
    <row r="10" spans="3:8" ht="54">
      <c r="C10" s="136"/>
      <c r="D10" s="106" t="s">
        <v>340</v>
      </c>
      <c r="E10" s="118" t="s">
        <v>16</v>
      </c>
      <c r="G10" s="21" t="b">
        <v>0</v>
      </c>
      <c r="H10" s="21">
        <f t="shared" si="0"/>
        <v>0</v>
      </c>
    </row>
    <row r="11" spans="3:8" ht="40.5">
      <c r="C11" s="136"/>
      <c r="D11" s="106" t="s">
        <v>341</v>
      </c>
      <c r="E11" s="119" t="s">
        <v>8</v>
      </c>
      <c r="G11" s="21" t="b">
        <v>0</v>
      </c>
      <c r="H11" s="21">
        <f t="shared" si="0"/>
        <v>0</v>
      </c>
    </row>
    <row r="12" spans="3:8" ht="81">
      <c r="C12" s="137"/>
      <c r="D12" s="120" t="s">
        <v>342</v>
      </c>
      <c r="E12" s="121" t="s">
        <v>200</v>
      </c>
      <c r="G12" s="21" t="b">
        <v>0</v>
      </c>
      <c r="H12" s="21">
        <f t="shared" si="0"/>
        <v>0</v>
      </c>
    </row>
    <row r="13" spans="3:5" ht="13.5">
      <c r="C13" s="133"/>
      <c r="D13" s="206" t="str">
        <f>IF($H$6&lt;6,"!!!確認項目のチェックが未完了です!!!","確認完了")</f>
        <v>!!!確認項目のチェックが未完了です!!!</v>
      </c>
      <c r="E13" s="206"/>
    </row>
    <row r="14" spans="3:5" ht="13.5">
      <c r="C14" s="133"/>
      <c r="D14" s="207" t="str">
        <f>IF($H$6&lt;6,"↑(戻る)","↓(次へ)")</f>
        <v>↑(戻る)</v>
      </c>
      <c r="E14" s="207"/>
    </row>
    <row r="15" spans="3:5" ht="13.5">
      <c r="C15" s="138"/>
      <c r="D15" s="202" t="s">
        <v>386</v>
      </c>
      <c r="E15" s="203"/>
    </row>
    <row r="16" spans="2:5" ht="67.5">
      <c r="B16" s="84"/>
      <c r="C16" s="139"/>
      <c r="D16" s="208"/>
      <c r="E16" s="122" t="s">
        <v>17</v>
      </c>
    </row>
    <row r="17" spans="2:5" ht="94.5">
      <c r="B17" s="84"/>
      <c r="C17" s="139"/>
      <c r="D17" s="208"/>
      <c r="E17" s="117" t="s">
        <v>395</v>
      </c>
    </row>
    <row r="18" spans="2:5" ht="132.75" customHeight="1">
      <c r="B18" s="84"/>
      <c r="C18" s="140"/>
      <c r="D18" s="120"/>
      <c r="E18" s="121" t="s">
        <v>380</v>
      </c>
    </row>
    <row r="19" spans="2:5" ht="13.5">
      <c r="B19" s="81"/>
      <c r="C19" s="141"/>
      <c r="D19" s="220" t="s">
        <v>18</v>
      </c>
      <c r="E19" s="220"/>
    </row>
    <row r="20" spans="3:5" ht="13.5">
      <c r="C20" s="138"/>
      <c r="D20" s="202" t="s">
        <v>387</v>
      </c>
      <c r="E20" s="203"/>
    </row>
    <row r="21" spans="2:5" ht="40.5">
      <c r="B21" s="84"/>
      <c r="C21" s="139"/>
      <c r="D21" s="106" t="s">
        <v>343</v>
      </c>
      <c r="E21" s="123" t="s">
        <v>351</v>
      </c>
    </row>
    <row r="22" spans="2:5" ht="54">
      <c r="B22" s="84"/>
      <c r="C22" s="139"/>
      <c r="D22" s="208" t="s">
        <v>338</v>
      </c>
      <c r="E22" s="123" t="s">
        <v>13</v>
      </c>
    </row>
    <row r="23" spans="2:5" ht="175.5">
      <c r="B23" s="84"/>
      <c r="C23" s="139"/>
      <c r="D23" s="208"/>
      <c r="E23" s="124" t="s">
        <v>385</v>
      </c>
    </row>
    <row r="24" spans="2:5" ht="108">
      <c r="B24" s="84"/>
      <c r="C24" s="140"/>
      <c r="D24" s="120" t="s">
        <v>339</v>
      </c>
      <c r="E24" s="125" t="s">
        <v>373</v>
      </c>
    </row>
    <row r="25" spans="2:5" ht="13.5">
      <c r="B25" s="84"/>
      <c r="C25" s="142"/>
      <c r="D25" s="215" t="s">
        <v>18</v>
      </c>
      <c r="E25" s="215"/>
    </row>
    <row r="26" spans="2:5" ht="13.5" customHeight="1">
      <c r="B26" s="84"/>
      <c r="C26" s="134"/>
      <c r="D26" s="204" t="s">
        <v>381</v>
      </c>
      <c r="E26" s="205"/>
    </row>
    <row r="27" spans="2:5" ht="39.75" customHeight="1">
      <c r="B27" s="84"/>
      <c r="C27" s="139"/>
      <c r="D27" s="106" t="s">
        <v>337</v>
      </c>
      <c r="E27" s="123" t="s">
        <v>20</v>
      </c>
    </row>
    <row r="28" spans="2:5" ht="40.5">
      <c r="B28" s="84"/>
      <c r="C28" s="139"/>
      <c r="D28" s="208" t="s">
        <v>338</v>
      </c>
      <c r="E28" s="123" t="s">
        <v>14</v>
      </c>
    </row>
    <row r="29" spans="2:5" ht="81">
      <c r="B29" s="84"/>
      <c r="C29" s="139"/>
      <c r="D29" s="208"/>
      <c r="E29" s="124" t="s">
        <v>265</v>
      </c>
    </row>
    <row r="30" spans="2:5" ht="40.5">
      <c r="B30" s="84"/>
      <c r="C30" s="139"/>
      <c r="D30" s="208"/>
      <c r="E30" s="124" t="s">
        <v>266</v>
      </c>
    </row>
    <row r="31" spans="2:5" ht="40.5">
      <c r="B31" s="84"/>
      <c r="C31" s="139"/>
      <c r="D31" s="126" t="s">
        <v>339</v>
      </c>
      <c r="E31" s="123" t="s">
        <v>267</v>
      </c>
    </row>
    <row r="32" spans="2:5" ht="67.5">
      <c r="B32" s="84"/>
      <c r="C32" s="140"/>
      <c r="D32" s="120" t="s">
        <v>335</v>
      </c>
      <c r="E32" s="125" t="s">
        <v>374</v>
      </c>
    </row>
    <row r="33" spans="2:5" ht="13.5">
      <c r="B33" s="81"/>
      <c r="C33" s="143"/>
      <c r="D33" s="221" t="s">
        <v>18</v>
      </c>
      <c r="E33" s="221"/>
    </row>
    <row r="34" spans="2:5" ht="13.5" customHeight="1">
      <c r="B34" s="81"/>
      <c r="C34" s="134"/>
      <c r="D34" s="204" t="s">
        <v>12</v>
      </c>
      <c r="E34" s="205"/>
    </row>
    <row r="35" spans="2:5" ht="40.5" customHeight="1">
      <c r="B35" s="81"/>
      <c r="C35" s="139"/>
      <c r="D35" s="106" t="s">
        <v>337</v>
      </c>
      <c r="E35" s="127" t="s">
        <v>348</v>
      </c>
    </row>
    <row r="36" spans="2:5" ht="81">
      <c r="B36" s="81"/>
      <c r="C36" s="139"/>
      <c r="D36" s="106" t="s">
        <v>338</v>
      </c>
      <c r="E36" s="128" t="s">
        <v>355</v>
      </c>
    </row>
    <row r="37" spans="2:5" ht="40.5">
      <c r="B37" s="81"/>
      <c r="C37" s="139"/>
      <c r="D37" s="106" t="s">
        <v>339</v>
      </c>
      <c r="E37" s="127" t="s">
        <v>9</v>
      </c>
    </row>
    <row r="38" spans="2:5" ht="121.5">
      <c r="B38" s="81"/>
      <c r="C38" s="139"/>
      <c r="D38" s="208" t="s">
        <v>340</v>
      </c>
      <c r="E38" s="127" t="s">
        <v>4</v>
      </c>
    </row>
    <row r="39" spans="2:5" ht="67.5">
      <c r="B39" s="81"/>
      <c r="C39" s="139"/>
      <c r="D39" s="208"/>
      <c r="E39" s="124" t="s">
        <v>268</v>
      </c>
    </row>
    <row r="40" spans="2:5" ht="135">
      <c r="B40" s="81"/>
      <c r="C40" s="139"/>
      <c r="D40" s="208"/>
      <c r="E40" s="124" t="s">
        <v>375</v>
      </c>
    </row>
    <row r="41" spans="2:5" ht="54">
      <c r="B41" s="81"/>
      <c r="C41" s="139"/>
      <c r="D41" s="106" t="s">
        <v>341</v>
      </c>
      <c r="E41" s="123" t="s">
        <v>376</v>
      </c>
    </row>
    <row r="42" spans="2:5" ht="40.5">
      <c r="B42" s="81"/>
      <c r="C42" s="139"/>
      <c r="D42" s="106" t="s">
        <v>5</v>
      </c>
      <c r="E42" s="123" t="s">
        <v>344</v>
      </c>
    </row>
    <row r="43" spans="2:5" ht="81">
      <c r="B43" s="81"/>
      <c r="C43" s="140"/>
      <c r="D43" s="120" t="s">
        <v>335</v>
      </c>
      <c r="E43" s="129" t="s">
        <v>377</v>
      </c>
    </row>
    <row r="44" spans="2:5" ht="13.5">
      <c r="B44" s="81"/>
      <c r="C44" s="133"/>
      <c r="D44" s="219" t="s">
        <v>18</v>
      </c>
      <c r="E44" s="219"/>
    </row>
    <row r="45" spans="3:5" ht="13.5" customHeight="1">
      <c r="C45" s="134"/>
      <c r="D45" s="204" t="s">
        <v>10</v>
      </c>
      <c r="E45" s="205"/>
    </row>
    <row r="46" spans="3:5" ht="40.5">
      <c r="C46" s="139"/>
      <c r="D46" s="106" t="s">
        <v>337</v>
      </c>
      <c r="E46" s="127" t="s">
        <v>347</v>
      </c>
    </row>
    <row r="47" spans="3:5" ht="54">
      <c r="C47" s="139"/>
      <c r="D47" s="106" t="s">
        <v>338</v>
      </c>
      <c r="E47" s="127" t="s">
        <v>6</v>
      </c>
    </row>
    <row r="48" spans="3:5" ht="67.5">
      <c r="C48" s="139"/>
      <c r="D48" s="106" t="s">
        <v>339</v>
      </c>
      <c r="E48" s="127" t="s">
        <v>7</v>
      </c>
    </row>
    <row r="49" spans="3:5" ht="54">
      <c r="C49" s="140"/>
      <c r="D49" s="120" t="s">
        <v>335</v>
      </c>
      <c r="E49" s="129" t="s">
        <v>378</v>
      </c>
    </row>
    <row r="50" ht="13.5">
      <c r="C50" s="133"/>
    </row>
    <row r="51" spans="3:5" ht="24.75" customHeight="1">
      <c r="C51" s="133"/>
      <c r="D51" s="218" t="s">
        <v>379</v>
      </c>
      <c r="E51" s="218"/>
    </row>
    <row r="52" ht="13.5">
      <c r="C52" s="133"/>
    </row>
    <row r="53" spans="3:5" ht="18" customHeight="1">
      <c r="C53" s="147" t="s">
        <v>389</v>
      </c>
      <c r="D53" s="209" t="s">
        <v>203</v>
      </c>
      <c r="E53" s="144" t="s">
        <v>388</v>
      </c>
    </row>
    <row r="54" spans="3:5" ht="18" customHeight="1">
      <c r="C54" s="148" t="s">
        <v>389</v>
      </c>
      <c r="D54" s="208"/>
      <c r="E54" s="145" t="s">
        <v>201</v>
      </c>
    </row>
    <row r="55" spans="3:5" ht="18" customHeight="1">
      <c r="C55" s="148" t="s">
        <v>389</v>
      </c>
      <c r="D55" s="208"/>
      <c r="E55" s="145" t="s">
        <v>384</v>
      </c>
    </row>
    <row r="56" spans="3:5" ht="18" customHeight="1">
      <c r="C56" s="149" t="s">
        <v>389</v>
      </c>
      <c r="D56" s="210"/>
      <c r="E56" s="146" t="s">
        <v>202</v>
      </c>
    </row>
  </sheetData>
  <sheetProtection password="CC3D" sheet="1" objects="1" scenarios="1" selectLockedCells="1"/>
  <mergeCells count="22">
    <mergeCell ref="D28:D30"/>
    <mergeCell ref="D38:D40"/>
    <mergeCell ref="D22:D23"/>
    <mergeCell ref="D19:E19"/>
    <mergeCell ref="D33:E33"/>
    <mergeCell ref="D53:D56"/>
    <mergeCell ref="D2:E2"/>
    <mergeCell ref="D3:E3"/>
    <mergeCell ref="D25:E25"/>
    <mergeCell ref="D6:E6"/>
    <mergeCell ref="D4:E4"/>
    <mergeCell ref="D51:E51"/>
    <mergeCell ref="D44:E44"/>
    <mergeCell ref="D34:E34"/>
    <mergeCell ref="D45:E45"/>
    <mergeCell ref="D5:E5"/>
    <mergeCell ref="D15:E15"/>
    <mergeCell ref="D20:E20"/>
    <mergeCell ref="D26:E26"/>
    <mergeCell ref="D13:E13"/>
    <mergeCell ref="D14:E14"/>
    <mergeCell ref="D16:D17"/>
  </mergeCells>
  <hyperlinks>
    <hyperlink ref="C53" r:id="rId1" display="慢性腎不全と美味しい食事療法"/>
    <hyperlink ref="C54" r:id="rId2" display="食事療法Hpの感想やご意見の掲示板"/>
    <hyperlink ref="C56" r:id="rId3" display="Ｑ＆Ａ"/>
    <hyperlink ref="C55" r:id="rId4" display="食品栄養成分"/>
  </hyperlinks>
  <printOptions/>
  <pageMargins left="0.75" right="0.75" top="1" bottom="1" header="0.512" footer="0.512"/>
  <pageSetup orientation="portrait" paperSize="9" r:id="rId6"/>
  <legacyDrawing r:id="rId5"/>
</worksheet>
</file>

<file path=xl/worksheets/sheet2.xml><?xml version="1.0" encoding="utf-8"?>
<worksheet xmlns="http://schemas.openxmlformats.org/spreadsheetml/2006/main" xmlns:r="http://schemas.openxmlformats.org/officeDocument/2006/relationships">
  <sheetPr codeName="Sheet3"/>
  <dimension ref="I1:L23"/>
  <sheetViews>
    <sheetView workbookViewId="0" topLeftCell="A1">
      <pane ySplit="11" topLeftCell="BM12" activePane="bottomLeft" state="frozen"/>
      <selection pane="topLeft" activeCell="A1" sqref="A1"/>
      <selection pane="bottomLeft" activeCell="I24" sqref="I24"/>
    </sheetView>
  </sheetViews>
  <sheetFormatPr defaultColWidth="9.00390625" defaultRowHeight="13.5"/>
  <cols>
    <col min="1" max="1" width="1.75390625" style="21" customWidth="1"/>
    <col min="2" max="8" width="1.75390625" style="21" hidden="1" customWidth="1"/>
    <col min="9" max="9" width="29.625" style="34" customWidth="1"/>
    <col min="10" max="10" width="30.75390625" style="34" customWidth="1"/>
    <col min="11" max="11" width="18.375" style="34" customWidth="1"/>
    <col min="12" max="12" width="9.00390625" style="182" customWidth="1"/>
    <col min="13" max="16384" width="0" style="21" hidden="1" customWidth="1"/>
  </cols>
  <sheetData>
    <row r="1" spans="9:12" ht="13.5" hidden="1">
      <c r="I1" s="21"/>
      <c r="J1" s="21">
        <v>10</v>
      </c>
      <c r="K1" s="21">
        <v>11</v>
      </c>
      <c r="L1" s="21">
        <v>12</v>
      </c>
    </row>
    <row r="2" spans="9:12" ht="13.5" hidden="1">
      <c r="I2" s="21"/>
      <c r="J2" s="21"/>
      <c r="K2" s="21"/>
      <c r="L2" s="21"/>
    </row>
    <row r="3" spans="9:12" ht="13.5" hidden="1">
      <c r="I3" s="21"/>
      <c r="J3" s="21"/>
      <c r="K3" s="21"/>
      <c r="L3" s="21"/>
    </row>
    <row r="4" spans="9:12" ht="13.5" hidden="1">
      <c r="I4" s="21"/>
      <c r="J4" s="21"/>
      <c r="K4" s="21"/>
      <c r="L4" s="21"/>
    </row>
    <row r="5" spans="9:12" ht="13.5" hidden="1">
      <c r="I5" s="21"/>
      <c r="J5" s="21"/>
      <c r="K5" s="21"/>
      <c r="L5" s="21"/>
    </row>
    <row r="6" spans="9:12" ht="13.5" hidden="1">
      <c r="I6" s="21"/>
      <c r="J6" s="21"/>
      <c r="K6" s="21"/>
      <c r="L6" s="21"/>
    </row>
    <row r="7" spans="9:12" ht="13.5" hidden="1">
      <c r="I7" s="21"/>
      <c r="J7" s="21"/>
      <c r="K7" s="21"/>
      <c r="L7" s="21"/>
    </row>
    <row r="8" spans="9:12" ht="13.5" hidden="1">
      <c r="I8" s="21"/>
      <c r="J8" s="21"/>
      <c r="K8" s="21"/>
      <c r="L8" s="21"/>
    </row>
    <row r="9" spans="9:12" ht="13.5" hidden="1">
      <c r="I9" s="21"/>
      <c r="J9" s="21"/>
      <c r="K9" s="21"/>
      <c r="L9" s="21"/>
    </row>
    <row r="10" s="40" customFormat="1" ht="30.75" customHeight="1" thickBot="1">
      <c r="I10" s="183" t="s">
        <v>352</v>
      </c>
    </row>
    <row r="11" spans="9:12" s="40" customFormat="1" ht="27" customHeight="1">
      <c r="I11" s="54" t="str">
        <f>Language!I11</f>
        <v>料理名備考</v>
      </c>
      <c r="J11" s="54" t="str">
        <f>Language!J11</f>
        <v>料理名</v>
      </c>
      <c r="K11" s="54" t="str">
        <f>Language!K11</f>
        <v>ひんもく　(品目)</v>
      </c>
      <c r="L11" s="184" t="str">
        <f>Language!L10</f>
        <v>標準使用量g</v>
      </c>
    </row>
    <row r="12" spans="9:12" ht="13.5">
      <c r="I12" s="34" t="s">
        <v>406</v>
      </c>
      <c r="J12" s="34" t="s">
        <v>310</v>
      </c>
      <c r="K12" s="25" t="s">
        <v>405</v>
      </c>
      <c r="L12" s="182">
        <v>25</v>
      </c>
    </row>
    <row r="13" spans="9:12" ht="13.5">
      <c r="I13" s="34" t="s">
        <v>407</v>
      </c>
      <c r="J13" s="34" t="s">
        <v>310</v>
      </c>
      <c r="K13" s="25" t="s">
        <v>396</v>
      </c>
      <c r="L13" s="182">
        <v>3</v>
      </c>
    </row>
    <row r="14" spans="9:12" ht="13.5">
      <c r="I14" s="34" t="s">
        <v>409</v>
      </c>
      <c r="J14" s="34" t="s">
        <v>310</v>
      </c>
      <c r="K14" s="25" t="s">
        <v>408</v>
      </c>
      <c r="L14" s="182">
        <v>30</v>
      </c>
    </row>
    <row r="15" spans="9:12" ht="13.5">
      <c r="I15" s="34" t="s">
        <v>397</v>
      </c>
      <c r="J15" s="34" t="s">
        <v>310</v>
      </c>
      <c r="K15" s="25" t="s">
        <v>410</v>
      </c>
      <c r="L15" s="182">
        <v>5</v>
      </c>
    </row>
    <row r="16" spans="9:12" ht="13.5">
      <c r="I16" s="34" t="s">
        <v>398</v>
      </c>
      <c r="J16" s="34" t="s">
        <v>310</v>
      </c>
      <c r="K16" s="25" t="s">
        <v>411</v>
      </c>
      <c r="L16" s="182">
        <v>7</v>
      </c>
    </row>
    <row r="17" spans="9:12" ht="13.5">
      <c r="I17" s="34" t="s">
        <v>398</v>
      </c>
      <c r="J17" s="34" t="s">
        <v>310</v>
      </c>
      <c r="K17" s="25" t="s">
        <v>412</v>
      </c>
      <c r="L17" s="182">
        <v>5</v>
      </c>
    </row>
    <row r="18" spans="9:12" ht="13.5">
      <c r="I18" s="34" t="s">
        <v>398</v>
      </c>
      <c r="J18" s="34" t="s">
        <v>310</v>
      </c>
      <c r="K18" s="25" t="s">
        <v>399</v>
      </c>
      <c r="L18" s="182">
        <v>1</v>
      </c>
    </row>
    <row r="19" spans="9:12" ht="13.5">
      <c r="I19" s="34" t="s">
        <v>400</v>
      </c>
      <c r="J19" s="34" t="s">
        <v>310</v>
      </c>
      <c r="K19" s="25" t="s">
        <v>413</v>
      </c>
      <c r="L19" s="182">
        <v>100</v>
      </c>
    </row>
    <row r="20" spans="9:12" ht="13.5">
      <c r="I20" s="34" t="s">
        <v>398</v>
      </c>
      <c r="J20" s="34" t="s">
        <v>310</v>
      </c>
      <c r="K20" s="25" t="s">
        <v>414</v>
      </c>
      <c r="L20" s="182">
        <v>30</v>
      </c>
    </row>
    <row r="21" spans="9:12" ht="13.5">
      <c r="I21" s="34" t="s">
        <v>401</v>
      </c>
      <c r="J21" s="34" t="s">
        <v>310</v>
      </c>
      <c r="K21" s="25" t="s">
        <v>415</v>
      </c>
      <c r="L21" s="182">
        <v>5</v>
      </c>
    </row>
    <row r="22" spans="9:12" ht="13.5">
      <c r="I22" s="34" t="s">
        <v>398</v>
      </c>
      <c r="J22" s="34" t="s">
        <v>310</v>
      </c>
      <c r="K22" s="34" t="s">
        <v>402</v>
      </c>
      <c r="L22" s="182">
        <v>15</v>
      </c>
    </row>
    <row r="23" spans="9:12" ht="13.5">
      <c r="I23" s="34" t="s">
        <v>398</v>
      </c>
      <c r="J23" s="34" t="s">
        <v>310</v>
      </c>
      <c r="K23" s="25" t="s">
        <v>394</v>
      </c>
      <c r="L23" s="182">
        <v>2</v>
      </c>
    </row>
  </sheetData>
  <sheetProtection password="CC3D" sheet="1" objects="1" scenarios="1"/>
  <printOptions/>
  <pageMargins left="0.75" right="0.75" top="1" bottom="1" header="0.512" footer="0.512"/>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4"/>
  <dimension ref="C1:HZ23"/>
  <sheetViews>
    <sheetView workbookViewId="0" topLeftCell="A1">
      <pane xSplit="11" ySplit="11" topLeftCell="L13" activePane="bottomRight" state="frozen"/>
      <selection pane="topLeft" activeCell="B10" sqref="B10"/>
      <selection pane="topRight" activeCell="B10" sqref="B10"/>
      <selection pane="bottomLeft" activeCell="B10" sqref="B10"/>
      <selection pane="bottomRight" activeCell="K25" sqref="K25"/>
    </sheetView>
  </sheetViews>
  <sheetFormatPr defaultColWidth="9.00390625" defaultRowHeight="13.5"/>
  <cols>
    <col min="1" max="3" width="1.75390625" style="21" hidden="1" customWidth="1"/>
    <col min="4" max="4" width="1.75390625" style="22" hidden="1" customWidth="1"/>
    <col min="5" max="5" width="16.125" style="21" hidden="1" customWidth="1"/>
    <col min="6" max="9" width="1.75390625" style="21" hidden="1" customWidth="1"/>
    <col min="10" max="10" width="1.75390625" style="21" customWidth="1"/>
    <col min="11" max="11" width="27.25390625" style="34" bestFit="1" customWidth="1"/>
    <col min="12" max="12" width="28.75390625" style="34" customWidth="1"/>
    <col min="13" max="13" width="5.375" style="33" hidden="1" customWidth="1"/>
    <col min="14" max="14" width="6.375" style="91" customWidth="1"/>
    <col min="15" max="15" width="4.875" style="79" hidden="1" customWidth="1"/>
    <col min="16" max="16" width="5.25390625" style="79" hidden="1" customWidth="1"/>
    <col min="17" max="17" width="8.375" style="35" customWidth="1"/>
    <col min="18" max="18" width="7.50390625" style="36" hidden="1" customWidth="1"/>
    <col min="19" max="19" width="7.50390625" style="32" bestFit="1" customWidth="1"/>
    <col min="20" max="20" width="8.125" style="37" bestFit="1" customWidth="1"/>
    <col min="21" max="21" width="9.50390625" style="32" bestFit="1" customWidth="1"/>
    <col min="22" max="22" width="6.50390625" style="37" bestFit="1" customWidth="1"/>
    <col min="23" max="24" width="6.50390625" style="32" bestFit="1" customWidth="1"/>
    <col min="25" max="25" width="6.00390625" style="32" customWidth="1"/>
    <col min="26" max="26" width="5.75390625" style="32" customWidth="1"/>
    <col min="27" max="238" width="0" style="21" hidden="1" customWidth="1"/>
    <col min="239" max="239" width="6.875" style="21" customWidth="1"/>
    <col min="240" max="240" width="7.75390625" style="21" customWidth="1"/>
    <col min="241" max="241" width="7.50390625" style="21" customWidth="1"/>
    <col min="242" max="246" width="9.00390625" style="21" customWidth="1"/>
    <col min="247" max="16384" width="9.00390625" style="21" hidden="1" customWidth="1"/>
  </cols>
  <sheetData>
    <row r="1" spans="11:234" ht="14.25" hidden="1" thickBot="1">
      <c r="K1" s="21" t="s">
        <v>11</v>
      </c>
      <c r="L1" s="21">
        <v>12</v>
      </c>
      <c r="M1" s="21">
        <v>13</v>
      </c>
      <c r="N1" s="86">
        <v>14</v>
      </c>
      <c r="O1" s="21">
        <v>15</v>
      </c>
      <c r="P1" s="21">
        <v>16</v>
      </c>
      <c r="Q1" s="21">
        <v>17</v>
      </c>
      <c r="R1" s="23">
        <v>18</v>
      </c>
      <c r="S1" s="21">
        <v>19</v>
      </c>
      <c r="T1" s="21">
        <v>20</v>
      </c>
      <c r="U1" s="21">
        <v>21</v>
      </c>
      <c r="V1" s="21">
        <v>22</v>
      </c>
      <c r="W1" s="24">
        <v>23</v>
      </c>
      <c r="X1" s="24">
        <v>24</v>
      </c>
      <c r="Y1" s="24">
        <v>25</v>
      </c>
      <c r="Z1" s="21">
        <v>26</v>
      </c>
      <c r="AA1" s="21">
        <v>27</v>
      </c>
      <c r="AB1" s="21">
        <v>28</v>
      </c>
      <c r="AC1" s="21">
        <v>29</v>
      </c>
      <c r="AD1" s="21">
        <v>30</v>
      </c>
      <c r="AE1" s="21">
        <v>31</v>
      </c>
      <c r="AF1" s="21">
        <v>32</v>
      </c>
      <c r="AG1" s="21">
        <v>33</v>
      </c>
      <c r="AH1" s="21">
        <v>34</v>
      </c>
      <c r="AI1" s="21">
        <v>35</v>
      </c>
      <c r="AJ1" s="21">
        <v>36</v>
      </c>
      <c r="AK1" s="21">
        <v>37</v>
      </c>
      <c r="AL1" s="21">
        <v>38</v>
      </c>
      <c r="AM1" s="21">
        <v>39</v>
      </c>
      <c r="AN1" s="21">
        <v>40</v>
      </c>
      <c r="AO1" s="21">
        <v>41</v>
      </c>
      <c r="AP1" s="21">
        <v>42</v>
      </c>
      <c r="AQ1" s="21">
        <v>43</v>
      </c>
      <c r="AR1" s="21">
        <v>44</v>
      </c>
      <c r="AS1" s="21">
        <v>45</v>
      </c>
      <c r="AT1" s="21">
        <v>46</v>
      </c>
      <c r="AU1" s="21">
        <v>47</v>
      </c>
      <c r="AV1" s="21">
        <v>48</v>
      </c>
      <c r="AW1" s="21">
        <v>49</v>
      </c>
      <c r="AX1" s="21">
        <v>50</v>
      </c>
      <c r="AY1" s="21">
        <v>51</v>
      </c>
      <c r="AZ1" s="21">
        <v>52</v>
      </c>
      <c r="BA1" s="21">
        <v>53</v>
      </c>
      <c r="BB1" s="21">
        <v>54</v>
      </c>
      <c r="BC1" s="21">
        <v>55</v>
      </c>
      <c r="BD1" s="21">
        <v>56</v>
      </c>
      <c r="BE1" s="21">
        <v>57</v>
      </c>
      <c r="BF1" s="21">
        <v>58</v>
      </c>
      <c r="BG1" s="21">
        <v>59</v>
      </c>
      <c r="BH1" s="21">
        <v>60</v>
      </c>
      <c r="BI1" s="21">
        <v>61</v>
      </c>
      <c r="BJ1" s="21">
        <v>62</v>
      </c>
      <c r="BK1" s="21">
        <v>63</v>
      </c>
      <c r="BL1" s="21">
        <v>64</v>
      </c>
      <c r="BM1" s="21">
        <v>65</v>
      </c>
      <c r="BN1" s="21">
        <v>66</v>
      </c>
      <c r="BO1" s="21">
        <v>67</v>
      </c>
      <c r="BP1" s="21">
        <v>68</v>
      </c>
      <c r="BQ1" s="21">
        <v>69</v>
      </c>
      <c r="BR1" s="21">
        <v>70</v>
      </c>
      <c r="BS1" s="21">
        <v>71</v>
      </c>
      <c r="BT1" s="21">
        <v>72</v>
      </c>
      <c r="BU1" s="21">
        <v>73</v>
      </c>
      <c r="BV1" s="21">
        <v>74</v>
      </c>
      <c r="BW1" s="21">
        <v>75</v>
      </c>
      <c r="BX1" s="21">
        <v>76</v>
      </c>
      <c r="BY1" s="21">
        <v>77</v>
      </c>
      <c r="BZ1" s="21">
        <v>78</v>
      </c>
      <c r="CA1" s="21">
        <v>79</v>
      </c>
      <c r="CB1" s="21">
        <v>80</v>
      </c>
      <c r="CC1" s="21">
        <v>81</v>
      </c>
      <c r="CD1" s="21">
        <v>82</v>
      </c>
      <c r="CE1" s="21">
        <v>83</v>
      </c>
      <c r="CF1" s="21">
        <v>84</v>
      </c>
      <c r="CG1" s="21">
        <v>85</v>
      </c>
      <c r="CH1" s="21">
        <v>86</v>
      </c>
      <c r="CI1" s="21">
        <v>87</v>
      </c>
      <c r="CJ1" s="21">
        <v>88</v>
      </c>
      <c r="CK1" s="21">
        <v>89</v>
      </c>
      <c r="CL1" s="21">
        <v>90</v>
      </c>
      <c r="CM1" s="21">
        <v>91</v>
      </c>
      <c r="CN1" s="21">
        <v>92</v>
      </c>
      <c r="CO1" s="21">
        <v>93</v>
      </c>
      <c r="CP1" s="21">
        <v>94</v>
      </c>
      <c r="CQ1" s="21">
        <v>95</v>
      </c>
      <c r="CR1" s="21">
        <v>96</v>
      </c>
      <c r="CS1" s="21">
        <v>97</v>
      </c>
      <c r="CT1" s="21">
        <v>98</v>
      </c>
      <c r="CU1" s="21">
        <v>99</v>
      </c>
      <c r="CV1" s="21">
        <v>100</v>
      </c>
      <c r="CW1" s="21">
        <v>101</v>
      </c>
      <c r="CX1" s="21">
        <v>102</v>
      </c>
      <c r="CY1" s="21">
        <v>103</v>
      </c>
      <c r="CZ1" s="21">
        <v>104</v>
      </c>
      <c r="DA1" s="21">
        <v>105</v>
      </c>
      <c r="DB1" s="21">
        <v>106</v>
      </c>
      <c r="DC1" s="21">
        <v>107</v>
      </c>
      <c r="DD1" s="21">
        <v>108</v>
      </c>
      <c r="DE1" s="21">
        <v>109</v>
      </c>
      <c r="DF1" s="21">
        <v>110</v>
      </c>
      <c r="DG1" s="21">
        <v>111</v>
      </c>
      <c r="DH1" s="21">
        <v>112</v>
      </c>
      <c r="DI1" s="21">
        <v>113</v>
      </c>
      <c r="DJ1" s="21">
        <v>114</v>
      </c>
      <c r="DK1" s="21">
        <v>115</v>
      </c>
      <c r="DL1" s="21">
        <v>116</v>
      </c>
      <c r="DM1" s="21">
        <v>117</v>
      </c>
      <c r="DN1" s="21">
        <v>118</v>
      </c>
      <c r="DO1" s="21">
        <v>119</v>
      </c>
      <c r="DP1" s="21">
        <v>120</v>
      </c>
      <c r="DQ1" s="21">
        <v>121</v>
      </c>
      <c r="DR1" s="21">
        <v>122</v>
      </c>
      <c r="DS1" s="21">
        <v>123</v>
      </c>
      <c r="DT1" s="21">
        <v>124</v>
      </c>
      <c r="DU1" s="21">
        <v>125</v>
      </c>
      <c r="DV1" s="21">
        <v>126</v>
      </c>
      <c r="DW1" s="21">
        <v>127</v>
      </c>
      <c r="DX1" s="21">
        <v>128</v>
      </c>
      <c r="DY1" s="21">
        <v>129</v>
      </c>
      <c r="DZ1" s="21">
        <v>130</v>
      </c>
      <c r="EA1" s="21">
        <v>131</v>
      </c>
      <c r="EB1" s="21">
        <v>132</v>
      </c>
      <c r="EC1" s="21">
        <v>133</v>
      </c>
      <c r="ED1" s="21">
        <v>134</v>
      </c>
      <c r="EE1" s="21">
        <v>135</v>
      </c>
      <c r="EF1" s="21">
        <v>136</v>
      </c>
      <c r="EG1" s="21">
        <v>137</v>
      </c>
      <c r="EH1" s="21">
        <v>138</v>
      </c>
      <c r="EI1" s="21">
        <v>139</v>
      </c>
      <c r="EJ1" s="21">
        <v>140</v>
      </c>
      <c r="EK1" s="21">
        <v>141</v>
      </c>
      <c r="EL1" s="21">
        <v>142</v>
      </c>
      <c r="EM1" s="21">
        <v>143</v>
      </c>
      <c r="EN1" s="21">
        <v>144</v>
      </c>
      <c r="EO1" s="21">
        <v>145</v>
      </c>
      <c r="EP1" s="21">
        <v>146</v>
      </c>
      <c r="EQ1" s="21">
        <v>147</v>
      </c>
      <c r="ER1" s="21">
        <v>148</v>
      </c>
      <c r="ES1" s="21">
        <v>149</v>
      </c>
      <c r="ET1" s="21">
        <v>150</v>
      </c>
      <c r="EU1" s="21">
        <v>151</v>
      </c>
      <c r="EV1" s="21">
        <v>152</v>
      </c>
      <c r="EW1" s="21">
        <v>153</v>
      </c>
      <c r="EX1" s="21">
        <v>154</v>
      </c>
      <c r="EY1" s="21">
        <v>155</v>
      </c>
      <c r="EZ1" s="21">
        <v>156</v>
      </c>
      <c r="FA1" s="21">
        <v>157</v>
      </c>
      <c r="FB1" s="21">
        <v>158</v>
      </c>
      <c r="FC1" s="21">
        <v>159</v>
      </c>
      <c r="FD1" s="21">
        <v>160</v>
      </c>
      <c r="FE1" s="21">
        <v>161</v>
      </c>
      <c r="FF1" s="21">
        <v>162</v>
      </c>
      <c r="FG1" s="21">
        <v>163</v>
      </c>
      <c r="FH1" s="21">
        <v>164</v>
      </c>
      <c r="FI1" s="21">
        <v>165</v>
      </c>
      <c r="FJ1" s="21">
        <v>166</v>
      </c>
      <c r="FK1" s="21">
        <v>167</v>
      </c>
      <c r="FL1" s="21">
        <v>168</v>
      </c>
      <c r="FM1" s="21">
        <v>169</v>
      </c>
      <c r="FN1" s="21">
        <v>170</v>
      </c>
      <c r="FO1" s="21">
        <v>171</v>
      </c>
      <c r="FP1" s="21">
        <v>172</v>
      </c>
      <c r="FQ1" s="21">
        <v>173</v>
      </c>
      <c r="FR1" s="21">
        <v>174</v>
      </c>
      <c r="FS1" s="21">
        <v>175</v>
      </c>
      <c r="FT1" s="21">
        <v>176</v>
      </c>
      <c r="FU1" s="21">
        <v>177</v>
      </c>
      <c r="FV1" s="21">
        <v>178</v>
      </c>
      <c r="FW1" s="21">
        <v>179</v>
      </c>
      <c r="FX1" s="21">
        <v>180</v>
      </c>
      <c r="FY1" s="21">
        <v>181</v>
      </c>
      <c r="FZ1" s="21">
        <v>182</v>
      </c>
      <c r="GA1" s="21">
        <v>183</v>
      </c>
      <c r="GB1" s="21">
        <v>184</v>
      </c>
      <c r="GC1" s="21">
        <v>185</v>
      </c>
      <c r="GD1" s="21">
        <v>186</v>
      </c>
      <c r="GE1" s="21">
        <v>187</v>
      </c>
      <c r="GF1" s="21">
        <v>188</v>
      </c>
      <c r="GG1" s="21">
        <v>189</v>
      </c>
      <c r="GH1" s="21">
        <v>190</v>
      </c>
      <c r="GI1" s="21">
        <v>191</v>
      </c>
      <c r="GJ1" s="21">
        <v>192</v>
      </c>
      <c r="GK1" s="21">
        <v>193</v>
      </c>
      <c r="GL1" s="21">
        <v>194</v>
      </c>
      <c r="GM1" s="21">
        <v>195</v>
      </c>
      <c r="GN1" s="21">
        <v>196</v>
      </c>
      <c r="GO1" s="21">
        <v>197</v>
      </c>
      <c r="GP1" s="21">
        <v>198</v>
      </c>
      <c r="GQ1" s="21">
        <v>199</v>
      </c>
      <c r="GR1" s="21">
        <v>200</v>
      </c>
      <c r="GS1" s="21">
        <v>201</v>
      </c>
      <c r="GT1" s="21">
        <v>202</v>
      </c>
      <c r="GU1" s="21">
        <v>203</v>
      </c>
      <c r="GV1" s="21">
        <v>204</v>
      </c>
      <c r="GW1" s="21">
        <v>205</v>
      </c>
      <c r="GX1" s="21">
        <v>206</v>
      </c>
      <c r="GY1" s="21">
        <v>207</v>
      </c>
      <c r="GZ1" s="21">
        <v>208</v>
      </c>
      <c r="HA1" s="21">
        <v>209</v>
      </c>
      <c r="HB1" s="21">
        <v>210</v>
      </c>
      <c r="HC1" s="21">
        <v>211</v>
      </c>
      <c r="HD1" s="21">
        <v>212</v>
      </c>
      <c r="HE1" s="21">
        <v>213</v>
      </c>
      <c r="HF1" s="21">
        <v>214</v>
      </c>
      <c r="HG1" s="21">
        <v>215</v>
      </c>
      <c r="HH1" s="21">
        <v>216</v>
      </c>
      <c r="HI1" s="21">
        <v>217</v>
      </c>
      <c r="HJ1" s="21">
        <v>218</v>
      </c>
      <c r="HK1" s="21">
        <v>219</v>
      </c>
      <c r="HL1" s="21">
        <v>220</v>
      </c>
      <c r="HM1" s="21">
        <v>221</v>
      </c>
      <c r="HN1" s="21">
        <v>222</v>
      </c>
      <c r="HO1" s="21">
        <v>223</v>
      </c>
      <c r="HP1" s="21">
        <v>224</v>
      </c>
      <c r="HQ1" s="21">
        <v>225</v>
      </c>
      <c r="HR1" s="21">
        <v>226</v>
      </c>
      <c r="HS1" s="21">
        <v>227</v>
      </c>
      <c r="HT1" s="21">
        <v>228</v>
      </c>
      <c r="HU1" s="21">
        <v>229</v>
      </c>
      <c r="HV1" s="21">
        <v>230</v>
      </c>
      <c r="HW1" s="21">
        <v>231</v>
      </c>
      <c r="HX1" s="21">
        <v>232</v>
      </c>
      <c r="HY1" s="21">
        <v>233</v>
      </c>
      <c r="HZ1" s="21">
        <v>234</v>
      </c>
    </row>
    <row r="2" spans="11:26" ht="14.25" hidden="1" thickBot="1">
      <c r="K2" s="21"/>
      <c r="L2" s="21"/>
      <c r="M2" s="21"/>
      <c r="N2" s="86"/>
      <c r="O2" s="21"/>
      <c r="P2" s="21"/>
      <c r="Q2" s="21"/>
      <c r="R2" s="23"/>
      <c r="S2" s="21"/>
      <c r="T2" s="21"/>
      <c r="U2" s="21"/>
      <c r="V2" s="21"/>
      <c r="W2" s="24"/>
      <c r="X2" s="24"/>
      <c r="Y2" s="24"/>
      <c r="Z2" s="21"/>
    </row>
    <row r="3" spans="11:26" ht="14.25" hidden="1" thickBot="1">
      <c r="K3" s="21"/>
      <c r="L3" s="21"/>
      <c r="M3" s="21"/>
      <c r="N3" s="86"/>
      <c r="O3" s="21"/>
      <c r="P3" s="21"/>
      <c r="Q3" s="21"/>
      <c r="R3" s="23"/>
      <c r="S3" s="21"/>
      <c r="T3" s="21"/>
      <c r="U3" s="21"/>
      <c r="V3" s="21"/>
      <c r="W3" s="24"/>
      <c r="X3" s="24"/>
      <c r="Y3" s="24"/>
      <c r="Z3" s="21"/>
    </row>
    <row r="4" spans="3:26" ht="14.25" hidden="1" thickBot="1">
      <c r="C4" s="21">
        <v>1</v>
      </c>
      <c r="D4" s="22" t="s">
        <v>275</v>
      </c>
      <c r="K4" s="21"/>
      <c r="L4" s="21"/>
      <c r="M4" s="21"/>
      <c r="N4" s="86"/>
      <c r="O4" s="21"/>
      <c r="P4" s="21"/>
      <c r="Q4" s="21"/>
      <c r="R4" s="23"/>
      <c r="S4" s="21"/>
      <c r="T4" s="21"/>
      <c r="U4" s="21"/>
      <c r="V4" s="21"/>
      <c r="W4" s="24"/>
      <c r="X4" s="24"/>
      <c r="Y4" s="24"/>
      <c r="Z4" s="21"/>
    </row>
    <row r="5" spans="3:26" ht="14.25" hidden="1" thickBot="1">
      <c r="C5" s="21">
        <v>2</v>
      </c>
      <c r="D5" s="22">
        <v>1</v>
      </c>
      <c r="K5" s="21"/>
      <c r="L5" s="21"/>
      <c r="M5" s="21"/>
      <c r="N5" s="86"/>
      <c r="O5" s="21"/>
      <c r="P5" s="21"/>
      <c r="Q5" s="21"/>
      <c r="R5" s="23"/>
      <c r="S5" s="21"/>
      <c r="T5" s="21"/>
      <c r="U5" s="21"/>
      <c r="V5" s="21"/>
      <c r="W5" s="24"/>
      <c r="X5" s="24"/>
      <c r="Y5" s="24"/>
      <c r="Z5" s="21"/>
    </row>
    <row r="6" spans="3:26" ht="14.25" hidden="1" thickBot="1">
      <c r="C6" s="21">
        <v>3</v>
      </c>
      <c r="D6" s="22">
        <v>2</v>
      </c>
      <c r="K6" s="21"/>
      <c r="L6" s="21"/>
      <c r="M6" s="21"/>
      <c r="N6" s="86"/>
      <c r="O6" s="21"/>
      <c r="P6" s="21"/>
      <c r="Q6" s="21"/>
      <c r="R6" s="23"/>
      <c r="S6" s="21"/>
      <c r="T6" s="21"/>
      <c r="U6" s="21"/>
      <c r="V6" s="21"/>
      <c r="W6" s="24"/>
      <c r="X6" s="24"/>
      <c r="Y6" s="24"/>
      <c r="Z6" s="21"/>
    </row>
    <row r="7" spans="3:26" ht="14.25" hidden="1" thickBot="1">
      <c r="C7" s="21">
        <v>4</v>
      </c>
      <c r="D7" s="22">
        <v>3</v>
      </c>
      <c r="K7" s="21"/>
      <c r="L7" s="21"/>
      <c r="M7" s="21"/>
      <c r="N7" s="86"/>
      <c r="O7" s="21"/>
      <c r="P7" s="21"/>
      <c r="Q7" s="21"/>
      <c r="R7" s="23"/>
      <c r="S7" s="21"/>
      <c r="T7" s="21"/>
      <c r="U7" s="21"/>
      <c r="V7" s="21"/>
      <c r="W7" s="24"/>
      <c r="X7" s="24"/>
      <c r="Y7" s="24"/>
      <c r="Z7" s="21"/>
    </row>
    <row r="8" spans="3:26" ht="14.25" hidden="1" thickBot="1">
      <c r="C8" s="21">
        <v>5</v>
      </c>
      <c r="D8" s="22">
        <v>3.3</v>
      </c>
      <c r="K8" s="21"/>
      <c r="L8" s="21"/>
      <c r="M8" s="21"/>
      <c r="N8" s="86"/>
      <c r="O8" s="21"/>
      <c r="P8" s="21"/>
      <c r="Q8" s="21"/>
      <c r="R8" s="23"/>
      <c r="S8" s="21"/>
      <c r="T8" s="21"/>
      <c r="U8" s="21"/>
      <c r="V8" s="21"/>
      <c r="W8" s="24"/>
      <c r="X8" s="24"/>
      <c r="Y8" s="24"/>
      <c r="Z8" s="21"/>
    </row>
    <row r="9" spans="4:25" s="40" customFormat="1" ht="38.25" customHeight="1" thickBot="1">
      <c r="D9" s="53"/>
      <c r="K9" s="193" t="s">
        <v>327</v>
      </c>
      <c r="L9" s="194"/>
      <c r="N9" s="87"/>
      <c r="R9" s="41"/>
      <c r="S9" s="42"/>
      <c r="T9" s="43"/>
      <c r="W9" s="44"/>
      <c r="X9" s="44"/>
      <c r="Y9" s="44"/>
    </row>
    <row r="10" spans="4:26" s="40" customFormat="1" ht="22.5" customHeight="1">
      <c r="D10" s="53"/>
      <c r="L10" s="45"/>
      <c r="M10" s="45"/>
      <c r="N10" s="88"/>
      <c r="O10" s="45"/>
      <c r="R10" s="41"/>
      <c r="S10" s="195" t="s">
        <v>332</v>
      </c>
      <c r="T10" s="196"/>
      <c r="U10" s="196"/>
      <c r="V10" s="196"/>
      <c r="W10" s="196"/>
      <c r="X10" s="196"/>
      <c r="Y10" s="196"/>
      <c r="Z10" s="197"/>
    </row>
    <row r="11" spans="4:234" s="40" customFormat="1" ht="24.75" customHeight="1">
      <c r="D11" s="53"/>
      <c r="K11" s="46" t="str">
        <f>Language!K11</f>
        <v>ひんもく　(品目)</v>
      </c>
      <c r="L11" s="46" t="str">
        <f>Language!L11</f>
        <v>参考</v>
      </c>
      <c r="M11" s="46" t="str">
        <f>Language!M11</f>
        <v>摂取量 g</v>
      </c>
      <c r="N11" s="89" t="str">
        <f>Language!N11</f>
        <v>食品群</v>
      </c>
      <c r="O11" s="46" t="str">
        <f>Language!O11</f>
        <v>分類2</v>
      </c>
      <c r="P11" s="46" t="str">
        <f>Language!P11</f>
        <v>分類3</v>
      </c>
      <c r="Q11" s="47" t="str">
        <f>Language!Q11</f>
        <v>原単位 g</v>
      </c>
      <c r="R11" s="48" t="str">
        <f>Language!R11</f>
        <v>倍率</v>
      </c>
      <c r="S11" s="49" t="str">
        <f>Language!S11</f>
        <v>Kcal</v>
      </c>
      <c r="T11" s="50" t="str">
        <f>Language!T11</f>
        <v>蛋白g</v>
      </c>
      <c r="U11" s="50" t="str">
        <f>Language!U11</f>
        <v>Na mg</v>
      </c>
      <c r="V11" s="50" t="str">
        <f>Language!V11</f>
        <v>塩　g</v>
      </c>
      <c r="W11" s="51" t="str">
        <f>Language!W11</f>
        <v>Ca mg</v>
      </c>
      <c r="X11" s="51" t="str">
        <f>Language!X11</f>
        <v>P mg</v>
      </c>
      <c r="Y11" s="51" t="str">
        <f>Language!Y11</f>
        <v>K mg </v>
      </c>
      <c r="Z11" s="52" t="str">
        <f>Language!Z11</f>
        <v>水 g</v>
      </c>
      <c r="AA11" s="46" t="str">
        <f>Language!AA11</f>
        <v>AA</v>
      </c>
      <c r="AB11" s="46" t="str">
        <f>Language!AB11</f>
        <v>AB</v>
      </c>
      <c r="AC11" s="46" t="str">
        <f>Language!AC11</f>
        <v>AC</v>
      </c>
      <c r="AD11" s="46" t="str">
        <f>Language!AD11</f>
        <v>AD</v>
      </c>
      <c r="AE11" s="46" t="str">
        <f>Language!AE11</f>
        <v>AE</v>
      </c>
      <c r="AF11" s="46" t="str">
        <f>Language!AF11</f>
        <v>AF</v>
      </c>
      <c r="AG11" s="46" t="str">
        <f>Language!AG11</f>
        <v>AG</v>
      </c>
      <c r="AH11" s="46" t="str">
        <f>Language!AH11</f>
        <v>AH</v>
      </c>
      <c r="AI11" s="46" t="str">
        <f>Language!AI11</f>
        <v>AI</v>
      </c>
      <c r="AJ11" s="46" t="str">
        <f>Language!AJ11</f>
        <v>AJ</v>
      </c>
      <c r="AK11" s="46" t="str">
        <f>Language!AK11</f>
        <v>AK</v>
      </c>
      <c r="AL11" s="46" t="str">
        <f>Language!AL11</f>
        <v>AL</v>
      </c>
      <c r="AM11" s="46" t="str">
        <f>Language!AM11</f>
        <v>AM</v>
      </c>
      <c r="AN11" s="46" t="str">
        <f>Language!AN11</f>
        <v>AN</v>
      </c>
      <c r="AO11" s="46" t="str">
        <f>Language!AO11</f>
        <v>AO</v>
      </c>
      <c r="AP11" s="46" t="str">
        <f>Language!AP11</f>
        <v>AP</v>
      </c>
      <c r="AQ11" s="46" t="str">
        <f>Language!AQ11</f>
        <v>AQ</v>
      </c>
      <c r="AR11" s="46" t="str">
        <f>Language!AR11</f>
        <v>AR</v>
      </c>
      <c r="AS11" s="46" t="str">
        <f>Language!AS11</f>
        <v>AS</v>
      </c>
      <c r="AT11" s="46" t="str">
        <f>Language!AT11</f>
        <v>AT</v>
      </c>
      <c r="AU11" s="46" t="str">
        <f>Language!AU11</f>
        <v>AU</v>
      </c>
      <c r="AV11" s="46" t="str">
        <f>Language!AV11</f>
        <v>AV</v>
      </c>
      <c r="AW11" s="46" t="str">
        <f>Language!AW11</f>
        <v>AW</v>
      </c>
      <c r="AX11" s="46" t="str">
        <f>Language!AX11</f>
        <v>AX</v>
      </c>
      <c r="AY11" s="46" t="str">
        <f>Language!AY11</f>
        <v>AY</v>
      </c>
      <c r="AZ11" s="46" t="str">
        <f>Language!AZ11</f>
        <v>AZ</v>
      </c>
      <c r="BA11" s="46" t="str">
        <f>Language!BA11</f>
        <v>BA</v>
      </c>
      <c r="BB11" s="46" t="str">
        <f>Language!BB11</f>
        <v>BB</v>
      </c>
      <c r="BC11" s="46" t="str">
        <f>Language!BC11</f>
        <v>BC</v>
      </c>
      <c r="BD11" s="46" t="str">
        <f>Language!BD11</f>
        <v>BD</v>
      </c>
      <c r="BE11" s="46" t="str">
        <f>Language!BE11</f>
        <v>BE</v>
      </c>
      <c r="BF11" s="46" t="str">
        <f>Language!BF11</f>
        <v>BF</v>
      </c>
      <c r="BG11" s="46" t="str">
        <f>Language!BG11</f>
        <v>BG</v>
      </c>
      <c r="BH11" s="46" t="str">
        <f>Language!BH11</f>
        <v>BH</v>
      </c>
      <c r="BI11" s="46" t="str">
        <f>Language!BI11</f>
        <v>BI</v>
      </c>
      <c r="BJ11" s="46" t="str">
        <f>Language!BJ11</f>
        <v>BJ</v>
      </c>
      <c r="BK11" s="46" t="str">
        <f>Language!BK11</f>
        <v>BK</v>
      </c>
      <c r="BL11" s="46" t="str">
        <f>Language!BL11</f>
        <v>BL</v>
      </c>
      <c r="BM11" s="46" t="str">
        <f>Language!BM11</f>
        <v>BM</v>
      </c>
      <c r="BN11" s="46" t="str">
        <f>Language!BN11</f>
        <v>BN</v>
      </c>
      <c r="BO11" s="46" t="str">
        <f>Language!BO11</f>
        <v>BO</v>
      </c>
      <c r="BP11" s="46" t="str">
        <f>Language!BP11</f>
        <v>BP</v>
      </c>
      <c r="BQ11" s="46" t="str">
        <f>Language!BQ11</f>
        <v>BQ</v>
      </c>
      <c r="BR11" s="46" t="str">
        <f>Language!BR11</f>
        <v>BR</v>
      </c>
      <c r="BS11" s="46" t="str">
        <f>Language!BS11</f>
        <v>BS</v>
      </c>
      <c r="BT11" s="46" t="str">
        <f>Language!BT11</f>
        <v>BT</v>
      </c>
      <c r="BU11" s="46" t="str">
        <f>Language!BU11</f>
        <v>BU</v>
      </c>
      <c r="BV11" s="46" t="str">
        <f>Language!BV11</f>
        <v>BV</v>
      </c>
      <c r="BW11" s="46" t="str">
        <f>Language!BW11</f>
        <v>BW</v>
      </c>
      <c r="BX11" s="46" t="str">
        <f>Language!BX11</f>
        <v>BX</v>
      </c>
      <c r="BY11" s="46" t="str">
        <f>Language!BY11</f>
        <v>BY</v>
      </c>
      <c r="BZ11" s="46" t="str">
        <f>Language!BZ11</f>
        <v>BZ</v>
      </c>
      <c r="CA11" s="46" t="str">
        <f>Language!CA11</f>
        <v>CA</v>
      </c>
      <c r="CB11" s="46" t="str">
        <f>Language!CB11</f>
        <v>CB</v>
      </c>
      <c r="CC11" s="46" t="str">
        <f>Language!CC11</f>
        <v>CC</v>
      </c>
      <c r="CD11" s="46" t="str">
        <f>Language!CD11</f>
        <v>CD</v>
      </c>
      <c r="CE11" s="46" t="str">
        <f>Language!CE11</f>
        <v>CE</v>
      </c>
      <c r="CF11" s="46" t="str">
        <f>Language!CF11</f>
        <v>CF</v>
      </c>
      <c r="CG11" s="46" t="str">
        <f>Language!CG11</f>
        <v>CG</v>
      </c>
      <c r="CH11" s="46" t="str">
        <f>Language!CH11</f>
        <v>CH</v>
      </c>
      <c r="CI11" s="46" t="str">
        <f>Language!CI11</f>
        <v>CI</v>
      </c>
      <c r="CJ11" s="46" t="str">
        <f>Language!CJ11</f>
        <v>CJ</v>
      </c>
      <c r="CK11" s="46" t="str">
        <f>Language!CK11</f>
        <v>CK</v>
      </c>
      <c r="CL11" s="46" t="str">
        <f>Language!CL11</f>
        <v>CL</v>
      </c>
      <c r="CM11" s="46" t="str">
        <f>Language!CM11</f>
        <v>CM</v>
      </c>
      <c r="CN11" s="46" t="str">
        <f>Language!CN11</f>
        <v>CN</v>
      </c>
      <c r="CO11" s="46" t="str">
        <f>Language!CO11</f>
        <v>CO</v>
      </c>
      <c r="CP11" s="46" t="str">
        <f>Language!CP11</f>
        <v>CP</v>
      </c>
      <c r="CQ11" s="46" t="str">
        <f>Language!CQ11</f>
        <v>CQ</v>
      </c>
      <c r="CR11" s="46" t="str">
        <f>Language!CR11</f>
        <v>CR</v>
      </c>
      <c r="CS11" s="46" t="str">
        <f>Language!CS11</f>
        <v>CS</v>
      </c>
      <c r="CT11" s="46" t="str">
        <f>Language!CT11</f>
        <v>CT</v>
      </c>
      <c r="CU11" s="46" t="str">
        <f>Language!CU11</f>
        <v>CU</v>
      </c>
      <c r="CV11" s="46" t="str">
        <f>Language!CV11</f>
        <v>CV</v>
      </c>
      <c r="CW11" s="46" t="str">
        <f>Language!CW11</f>
        <v>CW</v>
      </c>
      <c r="CX11" s="46" t="str">
        <f>Language!CX11</f>
        <v>CX</v>
      </c>
      <c r="CY11" s="46" t="str">
        <f>Language!CY11</f>
        <v>CY</v>
      </c>
      <c r="CZ11" s="46" t="str">
        <f>Language!CZ11</f>
        <v>CZ</v>
      </c>
      <c r="DA11" s="46" t="str">
        <f>Language!DA11</f>
        <v>DA</v>
      </c>
      <c r="DB11" s="46" t="str">
        <f>Language!DB11</f>
        <v>DB</v>
      </c>
      <c r="DC11" s="46" t="str">
        <f>Language!DC11</f>
        <v>DC</v>
      </c>
      <c r="DD11" s="46" t="str">
        <f>Language!DD11</f>
        <v>DD</v>
      </c>
      <c r="DE11" s="46" t="str">
        <f>Language!DE11</f>
        <v>DE</v>
      </c>
      <c r="DF11" s="46" t="str">
        <f>Language!DF11</f>
        <v>DF</v>
      </c>
      <c r="DG11" s="46" t="str">
        <f>Language!DG11</f>
        <v>DG</v>
      </c>
      <c r="DH11" s="46" t="str">
        <f>Language!DH11</f>
        <v>DH</v>
      </c>
      <c r="DI11" s="46" t="str">
        <f>Language!DI11</f>
        <v>DI</v>
      </c>
      <c r="DJ11" s="46" t="str">
        <f>Language!DJ11</f>
        <v>DJ</v>
      </c>
      <c r="DK11" s="46" t="str">
        <f>Language!DK11</f>
        <v>DK</v>
      </c>
      <c r="DL11" s="46" t="str">
        <f>Language!DL11</f>
        <v>DL</v>
      </c>
      <c r="DM11" s="46" t="str">
        <f>Language!DM11</f>
        <v>DM</v>
      </c>
      <c r="DN11" s="46" t="str">
        <f>Language!DN11</f>
        <v>DN</v>
      </c>
      <c r="DO11" s="46" t="str">
        <f>Language!DO11</f>
        <v>DO</v>
      </c>
      <c r="DP11" s="46" t="str">
        <f>Language!DP11</f>
        <v>DP</v>
      </c>
      <c r="DQ11" s="46" t="str">
        <f>Language!DQ11</f>
        <v>DQ</v>
      </c>
      <c r="DR11" s="46" t="str">
        <f>Language!DR11</f>
        <v>DR</v>
      </c>
      <c r="DS11" s="46" t="str">
        <f>Language!DS11</f>
        <v>DS</v>
      </c>
      <c r="DT11" s="46" t="str">
        <f>Language!DT11</f>
        <v>DT</v>
      </c>
      <c r="DU11" s="46" t="str">
        <f>Language!DU11</f>
        <v>DU</v>
      </c>
      <c r="DV11" s="46" t="str">
        <f>Language!DV11</f>
        <v>DV</v>
      </c>
      <c r="DW11" s="46" t="str">
        <f>Language!DW11</f>
        <v>DW</v>
      </c>
      <c r="DX11" s="46" t="str">
        <f>Language!DX11</f>
        <v>DX</v>
      </c>
      <c r="DY11" s="46" t="str">
        <f>Language!DY11</f>
        <v>DY</v>
      </c>
      <c r="DZ11" s="46" t="str">
        <f>Language!DZ11</f>
        <v>DZ</v>
      </c>
      <c r="EA11" s="46" t="str">
        <f>Language!EA11</f>
        <v>EA</v>
      </c>
      <c r="EB11" s="46" t="str">
        <f>Language!EB11</f>
        <v>EB</v>
      </c>
      <c r="EC11" s="46" t="str">
        <f>Language!EC11</f>
        <v>EC</v>
      </c>
      <c r="ED11" s="46" t="str">
        <f>Language!ED11</f>
        <v>ED</v>
      </c>
      <c r="EE11" s="46" t="str">
        <f>Language!EE11</f>
        <v>EE</v>
      </c>
      <c r="EF11" s="46" t="str">
        <f>Language!EF11</f>
        <v>EF</v>
      </c>
      <c r="EG11" s="46" t="str">
        <f>Language!EG11</f>
        <v>EG</v>
      </c>
      <c r="EH11" s="46" t="str">
        <f>Language!EH11</f>
        <v>EH</v>
      </c>
      <c r="EI11" s="46" t="str">
        <f>Language!EI11</f>
        <v>EI</v>
      </c>
      <c r="EJ11" s="46" t="str">
        <f>Language!EJ11</f>
        <v>EJ</v>
      </c>
      <c r="EK11" s="46" t="str">
        <f>Language!EK11</f>
        <v>EK</v>
      </c>
      <c r="EL11" s="46" t="str">
        <f>Language!EL11</f>
        <v>EL</v>
      </c>
      <c r="EM11" s="46" t="str">
        <f>Language!EM11</f>
        <v>EM</v>
      </c>
      <c r="EN11" s="46" t="str">
        <f>Language!EN11</f>
        <v>EN</v>
      </c>
      <c r="EO11" s="46" t="str">
        <f>Language!EO11</f>
        <v>EO</v>
      </c>
      <c r="EP11" s="46" t="str">
        <f>Language!EP11</f>
        <v>EP</v>
      </c>
      <c r="EQ11" s="46" t="str">
        <f>Language!EQ11</f>
        <v>EQ</v>
      </c>
      <c r="ER11" s="46" t="str">
        <f>Language!ER11</f>
        <v>ER</v>
      </c>
      <c r="ES11" s="46" t="str">
        <f>Language!ES11</f>
        <v>ES</v>
      </c>
      <c r="ET11" s="46" t="str">
        <f>Language!ET11</f>
        <v>ET</v>
      </c>
      <c r="EU11" s="46" t="str">
        <f>Language!EU11</f>
        <v>EU</v>
      </c>
      <c r="EV11" s="46" t="str">
        <f>Language!EV11</f>
        <v>EV</v>
      </c>
      <c r="EW11" s="46" t="str">
        <f>Language!EW11</f>
        <v>EW</v>
      </c>
      <c r="EX11" s="46" t="str">
        <f>Language!EX11</f>
        <v>EX</v>
      </c>
      <c r="EY11" s="46" t="str">
        <f>Language!EY11</f>
        <v>EY</v>
      </c>
      <c r="EZ11" s="46" t="str">
        <f>Language!EZ11</f>
        <v>EZ</v>
      </c>
      <c r="FA11" s="46" t="str">
        <f>Language!FA11</f>
        <v>FA</v>
      </c>
      <c r="FB11" s="46" t="str">
        <f>Language!FB11</f>
        <v>FB</v>
      </c>
      <c r="FC11" s="46" t="str">
        <f>Language!FC11</f>
        <v>FC</v>
      </c>
      <c r="FD11" s="46" t="str">
        <f>Language!FD11</f>
        <v>FD</v>
      </c>
      <c r="FE11" s="46" t="str">
        <f>Language!FE11</f>
        <v>FE</v>
      </c>
      <c r="FF11" s="46" t="str">
        <f>Language!FF11</f>
        <v>FF</v>
      </c>
      <c r="FG11" s="46" t="str">
        <f>Language!FG11</f>
        <v>FG</v>
      </c>
      <c r="FH11" s="46" t="str">
        <f>Language!FH11</f>
        <v>FH</v>
      </c>
      <c r="FI11" s="46" t="str">
        <f>Language!FI11</f>
        <v>FI</v>
      </c>
      <c r="FJ11" s="46" t="str">
        <f>Language!FJ11</f>
        <v>FJ</v>
      </c>
      <c r="FK11" s="46" t="str">
        <f>Language!FK11</f>
        <v>FK</v>
      </c>
      <c r="FL11" s="46" t="str">
        <f>Language!FL11</f>
        <v>FL</v>
      </c>
      <c r="FM11" s="46" t="str">
        <f>Language!FM11</f>
        <v>FM</v>
      </c>
      <c r="FN11" s="46" t="str">
        <f>Language!FN11</f>
        <v>FN</v>
      </c>
      <c r="FO11" s="46" t="str">
        <f>Language!FO11</f>
        <v>FO</v>
      </c>
      <c r="FP11" s="46" t="str">
        <f>Language!FP11</f>
        <v>FP</v>
      </c>
      <c r="FQ11" s="46" t="str">
        <f>Language!FQ11</f>
        <v>FQ</v>
      </c>
      <c r="FR11" s="46" t="str">
        <f>Language!FR11</f>
        <v>FR</v>
      </c>
      <c r="FS11" s="46" t="str">
        <f>Language!FS11</f>
        <v>FS</v>
      </c>
      <c r="FT11" s="46" t="str">
        <f>Language!FT11</f>
        <v>FT</v>
      </c>
      <c r="FU11" s="46" t="str">
        <f>Language!FU11</f>
        <v>FU</v>
      </c>
      <c r="FV11" s="46" t="str">
        <f>Language!FV11</f>
        <v>FV</v>
      </c>
      <c r="FW11" s="46" t="str">
        <f>Language!FW11</f>
        <v>FW</v>
      </c>
      <c r="FX11" s="46" t="str">
        <f>Language!FX11</f>
        <v>FX</v>
      </c>
      <c r="FY11" s="46" t="str">
        <f>Language!FY11</f>
        <v>FY</v>
      </c>
      <c r="FZ11" s="46" t="str">
        <f>Language!FZ11</f>
        <v>FZ</v>
      </c>
      <c r="GA11" s="46" t="str">
        <f>Language!GA11</f>
        <v>GA</v>
      </c>
      <c r="GB11" s="46" t="str">
        <f>Language!GB11</f>
        <v>GB</v>
      </c>
      <c r="GC11" s="46" t="str">
        <f>Language!GC11</f>
        <v>GC</v>
      </c>
      <c r="GD11" s="46" t="str">
        <f>Language!GD11</f>
        <v>GD</v>
      </c>
      <c r="GE11" s="46" t="str">
        <f>Language!GE11</f>
        <v>GE</v>
      </c>
      <c r="GF11" s="46" t="str">
        <f>Language!GF11</f>
        <v>GF</v>
      </c>
      <c r="GG11" s="46" t="str">
        <f>Language!GG11</f>
        <v>GG</v>
      </c>
      <c r="GH11" s="46" t="str">
        <f>Language!GH11</f>
        <v>GH</v>
      </c>
      <c r="GI11" s="46" t="str">
        <f>Language!GI11</f>
        <v>GI</v>
      </c>
      <c r="GJ11" s="46" t="str">
        <f>Language!GJ11</f>
        <v>GJ</v>
      </c>
      <c r="GK11" s="46" t="str">
        <f>Language!GK11</f>
        <v>GK</v>
      </c>
      <c r="GL11" s="46" t="str">
        <f>Language!GL11</f>
        <v>GL</v>
      </c>
      <c r="GM11" s="46" t="str">
        <f>Language!GM11</f>
        <v>GM</v>
      </c>
      <c r="GN11" s="46" t="str">
        <f>Language!GN11</f>
        <v>GN</v>
      </c>
      <c r="GO11" s="46" t="str">
        <f>Language!GO11</f>
        <v>GO</v>
      </c>
      <c r="GP11" s="46" t="str">
        <f>Language!GP11</f>
        <v>GP</v>
      </c>
      <c r="GQ11" s="46" t="str">
        <f>Language!GQ11</f>
        <v>GQ</v>
      </c>
      <c r="GR11" s="46" t="str">
        <f>Language!GR11</f>
        <v>GR</v>
      </c>
      <c r="GS11" s="46" t="str">
        <f>Language!GS11</f>
        <v>GS</v>
      </c>
      <c r="GT11" s="46" t="str">
        <f>Language!GT11</f>
        <v>GT</v>
      </c>
      <c r="GU11" s="46" t="str">
        <f>Language!GU11</f>
        <v>GU</v>
      </c>
      <c r="GV11" s="46" t="str">
        <f>Language!GV11</f>
        <v>GV</v>
      </c>
      <c r="GW11" s="46" t="str">
        <f>Language!GW11</f>
        <v>GW</v>
      </c>
      <c r="GX11" s="46" t="str">
        <f>Language!GX11</f>
        <v>GX</v>
      </c>
      <c r="GY11" s="46" t="str">
        <f>Language!GY11</f>
        <v>GY</v>
      </c>
      <c r="GZ11" s="46" t="str">
        <f>Language!GZ11</f>
        <v>GZ</v>
      </c>
      <c r="HA11" s="46" t="str">
        <f>Language!HA11</f>
        <v>HA</v>
      </c>
      <c r="HB11" s="46" t="str">
        <f>Language!HB11</f>
        <v>HB</v>
      </c>
      <c r="HC11" s="46" t="str">
        <f>Language!HC11</f>
        <v>HC</v>
      </c>
      <c r="HD11" s="46" t="str">
        <f>Language!HD11</f>
        <v>HD</v>
      </c>
      <c r="HE11" s="46" t="str">
        <f>Language!HE11</f>
        <v>HE</v>
      </c>
      <c r="HF11" s="46" t="str">
        <f>Language!HF11</f>
        <v>HF</v>
      </c>
      <c r="HG11" s="46" t="str">
        <f>Language!HG11</f>
        <v>HG</v>
      </c>
      <c r="HH11" s="46" t="str">
        <f>Language!HH11</f>
        <v>HH</v>
      </c>
      <c r="HI11" s="46" t="str">
        <f>Language!HI11</f>
        <v>HI</v>
      </c>
      <c r="HJ11" s="46" t="str">
        <f>Language!HJ11</f>
        <v>HJ</v>
      </c>
      <c r="HK11" s="46" t="str">
        <f>Language!HK11</f>
        <v>HK</v>
      </c>
      <c r="HL11" s="46" t="str">
        <f>Language!HL11</f>
        <v>HL</v>
      </c>
      <c r="HM11" s="46" t="str">
        <f>Language!HM11</f>
        <v>HM</v>
      </c>
      <c r="HN11" s="46" t="str">
        <f>Language!HN11</f>
        <v>HN</v>
      </c>
      <c r="HO11" s="46" t="str">
        <f>Language!HO11</f>
        <v>HO</v>
      </c>
      <c r="HP11" s="46" t="str">
        <f>Language!HP11</f>
        <v>HP</v>
      </c>
      <c r="HQ11" s="46" t="str">
        <f>Language!HQ11</f>
        <v>HQ</v>
      </c>
      <c r="HR11" s="46" t="str">
        <f>Language!HR11</f>
        <v>HR</v>
      </c>
      <c r="HS11" s="46" t="str">
        <f>Language!HS11</f>
        <v>HS</v>
      </c>
      <c r="HT11" s="46" t="str">
        <f>Language!HT11</f>
        <v>HT</v>
      </c>
      <c r="HU11" s="46" t="str">
        <f>Language!HU11</f>
        <v>HU</v>
      </c>
      <c r="HV11" s="46" t="str">
        <f>Language!HV11</f>
        <v>HV</v>
      </c>
      <c r="HW11" s="46" t="str">
        <f>Language!HW11</f>
        <v>HW</v>
      </c>
      <c r="HX11" s="46" t="str">
        <f>Language!HX11</f>
        <v>HX</v>
      </c>
      <c r="HY11" s="46" t="str">
        <f>Language!HY11</f>
        <v>HY</v>
      </c>
      <c r="HZ11" s="46" t="str">
        <f>Language!HZ11</f>
        <v>HZ</v>
      </c>
    </row>
    <row r="12" spans="11:234" ht="13.5">
      <c r="K12" s="25" t="s">
        <v>106</v>
      </c>
      <c r="L12" s="26" t="s">
        <v>357</v>
      </c>
      <c r="M12" s="27"/>
      <c r="N12" s="90">
        <v>6</v>
      </c>
      <c r="Q12" s="28">
        <v>100</v>
      </c>
      <c r="R12" s="29">
        <v>0.01</v>
      </c>
      <c r="S12" s="30">
        <v>921</v>
      </c>
      <c r="T12" s="31">
        <v>0</v>
      </c>
      <c r="U12" s="30">
        <v>0</v>
      </c>
      <c r="V12" s="31">
        <v>0</v>
      </c>
      <c r="W12" s="30">
        <v>0</v>
      </c>
      <c r="X12" s="30">
        <v>0</v>
      </c>
      <c r="Y12" s="30"/>
      <c r="Z12" s="32">
        <v>0</v>
      </c>
      <c r="AA12" s="21">
        <v>0</v>
      </c>
      <c r="AB12" s="21">
        <v>0</v>
      </c>
      <c r="AC12" s="21">
        <v>0</v>
      </c>
      <c r="AD12" s="21">
        <v>0</v>
      </c>
      <c r="AE12" s="21">
        <v>0</v>
      </c>
      <c r="AF12" s="21">
        <v>0</v>
      </c>
      <c r="AG12" s="21">
        <v>0</v>
      </c>
      <c r="AH12" s="21">
        <v>0</v>
      </c>
      <c r="AI12" s="21">
        <v>0</v>
      </c>
      <c r="AJ12" s="21">
        <v>0</v>
      </c>
      <c r="AK12" s="21">
        <v>0</v>
      </c>
      <c r="AL12" s="21">
        <v>0</v>
      </c>
      <c r="AM12" s="21">
        <v>0</v>
      </c>
      <c r="AN12" s="21">
        <v>0</v>
      </c>
      <c r="AO12" s="21">
        <v>0</v>
      </c>
      <c r="AP12" s="21">
        <v>0</v>
      </c>
      <c r="AQ12" s="21">
        <v>0</v>
      </c>
      <c r="AR12" s="21">
        <v>0</v>
      </c>
      <c r="AS12" s="21">
        <v>0</v>
      </c>
      <c r="AT12" s="21">
        <v>0</v>
      </c>
      <c r="AU12" s="21">
        <v>0</v>
      </c>
      <c r="AV12" s="21">
        <v>0</v>
      </c>
      <c r="AW12" s="21">
        <v>0</v>
      </c>
      <c r="AX12" s="21">
        <v>0</v>
      </c>
      <c r="AY12" s="21">
        <v>0</v>
      </c>
      <c r="AZ12" s="21">
        <v>0</v>
      </c>
      <c r="BA12" s="21">
        <v>0</v>
      </c>
      <c r="BB12" s="21">
        <v>0</v>
      </c>
      <c r="BC12" s="21">
        <v>0</v>
      </c>
      <c r="BD12" s="21">
        <v>0</v>
      </c>
      <c r="BE12" s="21">
        <v>0</v>
      </c>
      <c r="BF12" s="21">
        <v>0</v>
      </c>
      <c r="BG12" s="21">
        <v>0</v>
      </c>
      <c r="BH12" s="21">
        <v>0</v>
      </c>
      <c r="BI12" s="21">
        <v>0</v>
      </c>
      <c r="BJ12" s="21">
        <v>0</v>
      </c>
      <c r="BK12" s="21">
        <v>0</v>
      </c>
      <c r="BL12" s="21">
        <v>0</v>
      </c>
      <c r="BM12" s="21">
        <v>0</v>
      </c>
      <c r="BN12" s="21">
        <v>0</v>
      </c>
      <c r="BO12" s="21">
        <v>0</v>
      </c>
      <c r="BP12" s="21">
        <v>0</v>
      </c>
      <c r="BQ12" s="21">
        <v>0</v>
      </c>
      <c r="BR12" s="21">
        <v>0</v>
      </c>
      <c r="BS12" s="21">
        <v>0</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21">
        <v>0</v>
      </c>
      <c r="CN12" s="21">
        <v>0</v>
      </c>
      <c r="CO12" s="21">
        <v>0</v>
      </c>
      <c r="CP12" s="21">
        <v>0</v>
      </c>
      <c r="CQ12" s="21">
        <v>0</v>
      </c>
      <c r="CR12" s="21">
        <v>0</v>
      </c>
      <c r="CS12" s="21">
        <v>0</v>
      </c>
      <c r="CT12" s="21">
        <v>0</v>
      </c>
      <c r="CU12" s="21">
        <v>0</v>
      </c>
      <c r="CV12" s="21">
        <v>0</v>
      </c>
      <c r="CW12" s="21">
        <v>0</v>
      </c>
      <c r="CX12" s="21">
        <v>0</v>
      </c>
      <c r="CY12" s="21">
        <v>0</v>
      </c>
      <c r="CZ12" s="21">
        <v>0</v>
      </c>
      <c r="DA12" s="21">
        <v>0</v>
      </c>
      <c r="DB12" s="21">
        <v>0</v>
      </c>
      <c r="DC12" s="21">
        <v>0</v>
      </c>
      <c r="DD12" s="21">
        <v>0</v>
      </c>
      <c r="DE12" s="21">
        <v>0</v>
      </c>
      <c r="DF12" s="21">
        <v>0</v>
      </c>
      <c r="DG12" s="21">
        <v>0</v>
      </c>
      <c r="DH12" s="21">
        <v>0</v>
      </c>
      <c r="DI12" s="21">
        <v>0</v>
      </c>
      <c r="DJ12" s="21">
        <v>0</v>
      </c>
      <c r="DK12" s="21">
        <v>0</v>
      </c>
      <c r="DL12" s="21">
        <v>0</v>
      </c>
      <c r="DM12" s="21">
        <v>0</v>
      </c>
      <c r="DN12" s="21">
        <v>0</v>
      </c>
      <c r="DO12" s="21">
        <v>0</v>
      </c>
      <c r="DP12" s="21">
        <v>0</v>
      </c>
      <c r="DQ12" s="21">
        <v>0</v>
      </c>
      <c r="DR12" s="21">
        <v>0</v>
      </c>
      <c r="DS12" s="21">
        <v>0</v>
      </c>
      <c r="DT12" s="21">
        <v>0</v>
      </c>
      <c r="DU12" s="21">
        <v>0</v>
      </c>
      <c r="DV12" s="21">
        <v>0</v>
      </c>
      <c r="DW12" s="21">
        <v>0</v>
      </c>
      <c r="DX12" s="21">
        <v>0</v>
      </c>
      <c r="DY12" s="21">
        <v>0</v>
      </c>
      <c r="DZ12" s="21">
        <v>0</v>
      </c>
      <c r="EA12" s="21">
        <v>0</v>
      </c>
      <c r="EB12" s="21">
        <v>0</v>
      </c>
      <c r="EC12" s="21">
        <v>0</v>
      </c>
      <c r="ED12" s="21">
        <v>0</v>
      </c>
      <c r="EE12" s="21">
        <v>0</v>
      </c>
      <c r="EF12" s="21">
        <v>0</v>
      </c>
      <c r="EG12" s="21">
        <v>0</v>
      </c>
      <c r="EH12" s="21">
        <v>0</v>
      </c>
      <c r="EI12" s="21">
        <v>0</v>
      </c>
      <c r="EJ12" s="21">
        <v>0</v>
      </c>
      <c r="EK12" s="21">
        <v>0</v>
      </c>
      <c r="EL12" s="21">
        <v>0</v>
      </c>
      <c r="EM12" s="21">
        <v>0</v>
      </c>
      <c r="EN12" s="21">
        <v>0</v>
      </c>
      <c r="EO12" s="21">
        <v>0</v>
      </c>
      <c r="EP12" s="21">
        <v>0</v>
      </c>
      <c r="EQ12" s="21">
        <v>0</v>
      </c>
      <c r="ER12" s="21">
        <v>0</v>
      </c>
      <c r="ES12" s="21">
        <v>0</v>
      </c>
      <c r="ET12" s="21">
        <v>0</v>
      </c>
      <c r="EU12" s="21">
        <v>0</v>
      </c>
      <c r="EV12" s="21">
        <v>0</v>
      </c>
      <c r="EW12" s="21">
        <v>0</v>
      </c>
      <c r="EX12" s="21">
        <v>0</v>
      </c>
      <c r="EY12" s="21">
        <v>0</v>
      </c>
      <c r="EZ12" s="21">
        <v>0</v>
      </c>
      <c r="FA12" s="21">
        <v>0</v>
      </c>
      <c r="FB12" s="21">
        <v>0</v>
      </c>
      <c r="FC12" s="21">
        <v>0</v>
      </c>
      <c r="FD12" s="21">
        <v>0</v>
      </c>
      <c r="FE12" s="21">
        <v>0</v>
      </c>
      <c r="FF12" s="21">
        <v>0</v>
      </c>
      <c r="FG12" s="21">
        <v>0</v>
      </c>
      <c r="FH12" s="21">
        <v>0</v>
      </c>
      <c r="FI12" s="21">
        <v>0</v>
      </c>
      <c r="FJ12" s="21">
        <v>0</v>
      </c>
      <c r="FK12" s="21">
        <v>0</v>
      </c>
      <c r="FL12" s="21">
        <v>0</v>
      </c>
      <c r="FM12" s="21">
        <v>0</v>
      </c>
      <c r="FN12" s="21">
        <v>0</v>
      </c>
      <c r="FO12" s="21">
        <v>0</v>
      </c>
      <c r="FP12" s="21">
        <v>0</v>
      </c>
      <c r="FQ12" s="21">
        <v>0</v>
      </c>
      <c r="FR12" s="21">
        <v>0</v>
      </c>
      <c r="FS12" s="21">
        <v>0</v>
      </c>
      <c r="FT12" s="21">
        <v>0</v>
      </c>
      <c r="FU12" s="21">
        <v>0</v>
      </c>
      <c r="FV12" s="21">
        <v>0</v>
      </c>
      <c r="FW12" s="21">
        <v>0</v>
      </c>
      <c r="FX12" s="21">
        <v>0</v>
      </c>
      <c r="FY12" s="21">
        <v>0</v>
      </c>
      <c r="FZ12" s="21">
        <v>0</v>
      </c>
      <c r="GA12" s="21">
        <v>0</v>
      </c>
      <c r="GB12" s="21">
        <v>0</v>
      </c>
      <c r="GC12" s="21">
        <v>0</v>
      </c>
      <c r="GD12" s="21">
        <v>0</v>
      </c>
      <c r="GE12" s="21">
        <v>0</v>
      </c>
      <c r="GF12" s="21">
        <v>0</v>
      </c>
      <c r="GG12" s="21">
        <v>0</v>
      </c>
      <c r="GH12" s="21">
        <v>0</v>
      </c>
      <c r="GI12" s="21">
        <v>0</v>
      </c>
      <c r="GJ12" s="21">
        <v>0</v>
      </c>
      <c r="GK12" s="21">
        <v>0</v>
      </c>
      <c r="GL12" s="21">
        <v>0</v>
      </c>
      <c r="GM12" s="21">
        <v>0</v>
      </c>
      <c r="GN12" s="21">
        <v>0</v>
      </c>
      <c r="GO12" s="21">
        <v>0</v>
      </c>
      <c r="GP12" s="21">
        <v>0</v>
      </c>
      <c r="GQ12" s="21">
        <v>0</v>
      </c>
      <c r="GR12" s="21">
        <v>0</v>
      </c>
      <c r="GS12" s="21">
        <v>0</v>
      </c>
      <c r="GT12" s="21">
        <v>0</v>
      </c>
      <c r="GU12" s="21">
        <v>0</v>
      </c>
      <c r="GV12" s="21">
        <v>0</v>
      </c>
      <c r="GW12" s="21">
        <v>0</v>
      </c>
      <c r="GX12" s="21">
        <v>0</v>
      </c>
      <c r="GY12" s="21">
        <v>0</v>
      </c>
      <c r="GZ12" s="21">
        <v>0</v>
      </c>
      <c r="HA12" s="21">
        <v>0</v>
      </c>
      <c r="HB12" s="21">
        <v>0</v>
      </c>
      <c r="HC12" s="21">
        <v>0</v>
      </c>
      <c r="HD12" s="21">
        <v>0</v>
      </c>
      <c r="HE12" s="21">
        <v>0</v>
      </c>
      <c r="HF12" s="21">
        <v>0</v>
      </c>
      <c r="HG12" s="21">
        <v>0</v>
      </c>
      <c r="HH12" s="21">
        <v>0</v>
      </c>
      <c r="HI12" s="21">
        <v>0</v>
      </c>
      <c r="HJ12" s="21">
        <v>0</v>
      </c>
      <c r="HK12" s="21">
        <v>0</v>
      </c>
      <c r="HL12" s="21">
        <v>0</v>
      </c>
      <c r="HM12" s="21">
        <v>0</v>
      </c>
      <c r="HN12" s="21">
        <v>0</v>
      </c>
      <c r="HO12" s="21">
        <v>0</v>
      </c>
      <c r="HP12" s="21">
        <v>0</v>
      </c>
      <c r="HQ12" s="21">
        <v>0</v>
      </c>
      <c r="HR12" s="21">
        <v>0</v>
      </c>
      <c r="HS12" s="21">
        <v>0</v>
      </c>
      <c r="HT12" s="21">
        <v>0</v>
      </c>
      <c r="HU12" s="21">
        <v>0</v>
      </c>
      <c r="HV12" s="21">
        <v>0</v>
      </c>
      <c r="HW12" s="21">
        <v>0</v>
      </c>
      <c r="HX12" s="21">
        <v>0</v>
      </c>
      <c r="HY12" s="21">
        <v>0</v>
      </c>
      <c r="HZ12" s="21">
        <v>0</v>
      </c>
    </row>
    <row r="13" spans="11:234" ht="13.5">
      <c r="K13" s="25" t="s">
        <v>304</v>
      </c>
      <c r="L13" s="26" t="s">
        <v>307</v>
      </c>
      <c r="M13" s="27"/>
      <c r="N13" s="90">
        <v>4</v>
      </c>
      <c r="Q13" s="28">
        <v>100</v>
      </c>
      <c r="R13" s="29">
        <v>0.01</v>
      </c>
      <c r="S13" s="30">
        <v>330</v>
      </c>
      <c r="T13" s="31">
        <v>0.1</v>
      </c>
      <c r="U13" s="30">
        <v>2</v>
      </c>
      <c r="V13" s="31">
        <v>0.00508</v>
      </c>
      <c r="W13" s="30">
        <v>10</v>
      </c>
      <c r="X13" s="30">
        <v>40</v>
      </c>
      <c r="Y13" s="30">
        <v>34</v>
      </c>
      <c r="Z13" s="32">
        <v>18</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0</v>
      </c>
      <c r="AT13" s="21">
        <v>0</v>
      </c>
      <c r="AU13" s="21">
        <v>0</v>
      </c>
      <c r="AV13" s="21">
        <v>0</v>
      </c>
      <c r="AW13" s="21">
        <v>0</v>
      </c>
      <c r="AX13" s="21">
        <v>0</v>
      </c>
      <c r="AY13" s="21">
        <v>0</v>
      </c>
      <c r="AZ13" s="21">
        <v>0</v>
      </c>
      <c r="BA13" s="21">
        <v>0</v>
      </c>
      <c r="BB13" s="21">
        <v>0</v>
      </c>
      <c r="BC13" s="21">
        <v>0</v>
      </c>
      <c r="BD13" s="21">
        <v>0</v>
      </c>
      <c r="BE13" s="21">
        <v>0</v>
      </c>
      <c r="BF13" s="21">
        <v>0</v>
      </c>
      <c r="BG13" s="21">
        <v>0</v>
      </c>
      <c r="BH13" s="21">
        <v>0</v>
      </c>
      <c r="BI13" s="21">
        <v>0</v>
      </c>
      <c r="BJ13" s="21">
        <v>0</v>
      </c>
      <c r="BK13" s="21">
        <v>0</v>
      </c>
      <c r="BL13" s="21">
        <v>0</v>
      </c>
      <c r="BM13" s="21">
        <v>0</v>
      </c>
      <c r="BN13" s="21">
        <v>0</v>
      </c>
      <c r="BO13" s="21">
        <v>0</v>
      </c>
      <c r="BP13" s="21">
        <v>0</v>
      </c>
      <c r="BQ13" s="21">
        <v>0</v>
      </c>
      <c r="BR13" s="21">
        <v>0</v>
      </c>
      <c r="BS13" s="21">
        <v>0</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0</v>
      </c>
      <c r="CP13" s="21">
        <v>0</v>
      </c>
      <c r="CQ13" s="21">
        <v>0</v>
      </c>
      <c r="CR13" s="21">
        <v>0</v>
      </c>
      <c r="CS13" s="21">
        <v>0</v>
      </c>
      <c r="CT13" s="21">
        <v>0</v>
      </c>
      <c r="CU13" s="21">
        <v>0</v>
      </c>
      <c r="CV13" s="21">
        <v>0</v>
      </c>
      <c r="CW13" s="21">
        <v>0</v>
      </c>
      <c r="CX13" s="21">
        <v>0</v>
      </c>
      <c r="CY13" s="21">
        <v>0</v>
      </c>
      <c r="CZ13" s="21">
        <v>0</v>
      </c>
      <c r="DA13" s="21">
        <v>0</v>
      </c>
      <c r="DB13" s="21">
        <v>0</v>
      </c>
      <c r="DC13" s="21">
        <v>0</v>
      </c>
      <c r="DD13" s="21">
        <v>0</v>
      </c>
      <c r="DE13" s="21">
        <v>0</v>
      </c>
      <c r="DF13" s="21">
        <v>0</v>
      </c>
      <c r="DG13" s="21">
        <v>0</v>
      </c>
      <c r="DH13" s="21">
        <v>0</v>
      </c>
      <c r="DI13" s="21">
        <v>0</v>
      </c>
      <c r="DJ13" s="21">
        <v>0</v>
      </c>
      <c r="DK13" s="21">
        <v>0</v>
      </c>
      <c r="DL13" s="21">
        <v>0</v>
      </c>
      <c r="DM13" s="21">
        <v>0</v>
      </c>
      <c r="DN13" s="21">
        <v>0</v>
      </c>
      <c r="DO13" s="21">
        <v>0</v>
      </c>
      <c r="DP13" s="21">
        <v>0</v>
      </c>
      <c r="DQ13" s="21">
        <v>0</v>
      </c>
      <c r="DR13" s="21">
        <v>0</v>
      </c>
      <c r="DS13" s="21">
        <v>0</v>
      </c>
      <c r="DT13" s="21">
        <v>0</v>
      </c>
      <c r="DU13" s="21">
        <v>0</v>
      </c>
      <c r="DV13" s="21">
        <v>0</v>
      </c>
      <c r="DW13" s="21">
        <v>0</v>
      </c>
      <c r="DX13" s="21">
        <v>0</v>
      </c>
      <c r="DY13" s="21">
        <v>0</v>
      </c>
      <c r="DZ13" s="21">
        <v>0</v>
      </c>
      <c r="EA13" s="21">
        <v>0</v>
      </c>
      <c r="EB13" s="21">
        <v>0</v>
      </c>
      <c r="EC13" s="21">
        <v>0</v>
      </c>
      <c r="ED13" s="21">
        <v>0</v>
      </c>
      <c r="EE13" s="21">
        <v>0</v>
      </c>
      <c r="EF13" s="21">
        <v>0</v>
      </c>
      <c r="EG13" s="21">
        <v>0</v>
      </c>
      <c r="EH13" s="21">
        <v>0</v>
      </c>
      <c r="EI13" s="21">
        <v>0</v>
      </c>
      <c r="EJ13" s="21">
        <v>0</v>
      </c>
      <c r="EK13" s="21">
        <v>0</v>
      </c>
      <c r="EL13" s="21">
        <v>0</v>
      </c>
      <c r="EM13" s="21">
        <v>0</v>
      </c>
      <c r="EN13" s="21">
        <v>0</v>
      </c>
      <c r="EO13" s="21">
        <v>0</v>
      </c>
      <c r="EP13" s="21">
        <v>0</v>
      </c>
      <c r="EQ13" s="21">
        <v>0</v>
      </c>
      <c r="ER13" s="21">
        <v>0</v>
      </c>
      <c r="ES13" s="21">
        <v>0</v>
      </c>
      <c r="ET13" s="21">
        <v>0</v>
      </c>
      <c r="EU13" s="21">
        <v>0</v>
      </c>
      <c r="EV13" s="21">
        <v>0</v>
      </c>
      <c r="EW13" s="21">
        <v>0</v>
      </c>
      <c r="EX13" s="21">
        <v>0</v>
      </c>
      <c r="EY13" s="21">
        <v>0</v>
      </c>
      <c r="EZ13" s="21">
        <v>0</v>
      </c>
      <c r="FA13" s="21">
        <v>0</v>
      </c>
      <c r="FB13" s="21">
        <v>0</v>
      </c>
      <c r="FC13" s="21">
        <v>0</v>
      </c>
      <c r="FD13" s="21">
        <v>0</v>
      </c>
      <c r="FE13" s="21">
        <v>0</v>
      </c>
      <c r="FF13" s="21">
        <v>0</v>
      </c>
      <c r="FG13" s="21">
        <v>0</v>
      </c>
      <c r="FH13" s="21">
        <v>0</v>
      </c>
      <c r="FI13" s="21">
        <v>0</v>
      </c>
      <c r="FJ13" s="21">
        <v>0</v>
      </c>
      <c r="FK13" s="21">
        <v>0</v>
      </c>
      <c r="FL13" s="21">
        <v>0</v>
      </c>
      <c r="FM13" s="21">
        <v>0</v>
      </c>
      <c r="FN13" s="21">
        <v>0</v>
      </c>
      <c r="FO13" s="21">
        <v>0</v>
      </c>
      <c r="FP13" s="21">
        <v>0</v>
      </c>
      <c r="FQ13" s="21">
        <v>0</v>
      </c>
      <c r="FR13" s="21">
        <v>0</v>
      </c>
      <c r="FS13" s="21">
        <v>0</v>
      </c>
      <c r="FT13" s="21">
        <v>0</v>
      </c>
      <c r="FU13" s="21">
        <v>0</v>
      </c>
      <c r="FV13" s="21">
        <v>0</v>
      </c>
      <c r="FW13" s="21">
        <v>0</v>
      </c>
      <c r="FX13" s="21">
        <v>0</v>
      </c>
      <c r="FY13" s="21">
        <v>0</v>
      </c>
      <c r="FZ13" s="21">
        <v>0</v>
      </c>
      <c r="GA13" s="21">
        <v>0</v>
      </c>
      <c r="GB13" s="21">
        <v>0</v>
      </c>
      <c r="GC13" s="21">
        <v>0</v>
      </c>
      <c r="GD13" s="21">
        <v>0</v>
      </c>
      <c r="GE13" s="21">
        <v>0</v>
      </c>
      <c r="GF13" s="21">
        <v>0</v>
      </c>
      <c r="GG13" s="21">
        <v>0</v>
      </c>
      <c r="GH13" s="21">
        <v>0</v>
      </c>
      <c r="GI13" s="21">
        <v>0</v>
      </c>
      <c r="GJ13" s="21">
        <v>0</v>
      </c>
      <c r="GK13" s="21">
        <v>0</v>
      </c>
      <c r="GL13" s="21">
        <v>0</v>
      </c>
      <c r="GM13" s="21">
        <v>0</v>
      </c>
      <c r="GN13" s="21">
        <v>0</v>
      </c>
      <c r="GO13" s="21">
        <v>0</v>
      </c>
      <c r="GP13" s="21">
        <v>0</v>
      </c>
      <c r="GQ13" s="21">
        <v>0</v>
      </c>
      <c r="GR13" s="21">
        <v>0</v>
      </c>
      <c r="GS13" s="21">
        <v>0</v>
      </c>
      <c r="GT13" s="21">
        <v>0</v>
      </c>
      <c r="GU13" s="21">
        <v>0</v>
      </c>
      <c r="GV13" s="21">
        <v>0</v>
      </c>
      <c r="GW13" s="21">
        <v>0</v>
      </c>
      <c r="GX13" s="21">
        <v>0</v>
      </c>
      <c r="GY13" s="21">
        <v>0</v>
      </c>
      <c r="GZ13" s="21">
        <v>0</v>
      </c>
      <c r="HA13" s="21">
        <v>0</v>
      </c>
      <c r="HB13" s="21">
        <v>0</v>
      </c>
      <c r="HC13" s="21">
        <v>0</v>
      </c>
      <c r="HD13" s="21">
        <v>0</v>
      </c>
      <c r="HE13" s="21">
        <v>0</v>
      </c>
      <c r="HF13" s="21">
        <v>0</v>
      </c>
      <c r="HG13" s="21">
        <v>0</v>
      </c>
      <c r="HH13" s="21">
        <v>0</v>
      </c>
      <c r="HI13" s="21">
        <v>0</v>
      </c>
      <c r="HJ13" s="21">
        <v>0</v>
      </c>
      <c r="HK13" s="21">
        <v>0</v>
      </c>
      <c r="HL13" s="21">
        <v>0</v>
      </c>
      <c r="HM13" s="21">
        <v>0</v>
      </c>
      <c r="HN13" s="21">
        <v>0</v>
      </c>
      <c r="HO13" s="21">
        <v>0</v>
      </c>
      <c r="HP13" s="21">
        <v>0</v>
      </c>
      <c r="HQ13" s="21">
        <v>0</v>
      </c>
      <c r="HR13" s="21">
        <v>0</v>
      </c>
      <c r="HS13" s="21">
        <v>0</v>
      </c>
      <c r="HT13" s="21">
        <v>0</v>
      </c>
      <c r="HU13" s="21">
        <v>0</v>
      </c>
      <c r="HV13" s="21">
        <v>0</v>
      </c>
      <c r="HW13" s="21">
        <v>0</v>
      </c>
      <c r="HX13" s="21">
        <v>0</v>
      </c>
      <c r="HY13" s="21">
        <v>0</v>
      </c>
      <c r="HZ13" s="21">
        <v>0</v>
      </c>
    </row>
    <row r="14" spans="11:234" ht="13.5">
      <c r="K14" s="25" t="s">
        <v>105</v>
      </c>
      <c r="L14" s="26" t="s">
        <v>305</v>
      </c>
      <c r="M14" s="27"/>
      <c r="N14" s="90">
        <v>1</v>
      </c>
      <c r="Q14" s="28">
        <v>100</v>
      </c>
      <c r="R14" s="29">
        <v>0.01</v>
      </c>
      <c r="S14" s="30">
        <v>386</v>
      </c>
      <c r="T14" s="31">
        <v>14.2</v>
      </c>
      <c r="U14" s="30">
        <v>47</v>
      </c>
      <c r="V14" s="31">
        <v>0.11938000000000001</v>
      </c>
      <c r="W14" s="30">
        <v>3</v>
      </c>
      <c r="X14" s="30">
        <v>140</v>
      </c>
      <c r="Y14" s="30">
        <v>250</v>
      </c>
      <c r="Z14" s="32">
        <v>50.4</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v>
      </c>
      <c r="AW14" s="21">
        <v>0</v>
      </c>
      <c r="AX14" s="21">
        <v>0</v>
      </c>
      <c r="AY14" s="21">
        <v>0</v>
      </c>
      <c r="AZ14" s="21">
        <v>0</v>
      </c>
      <c r="BA14" s="21">
        <v>0</v>
      </c>
      <c r="BB14" s="21">
        <v>0</v>
      </c>
      <c r="BC14" s="21">
        <v>0</v>
      </c>
      <c r="BD14" s="21">
        <v>0</v>
      </c>
      <c r="BE14" s="21">
        <v>0</v>
      </c>
      <c r="BF14" s="21">
        <v>0</v>
      </c>
      <c r="BG14" s="21">
        <v>0</v>
      </c>
      <c r="BH14" s="21">
        <v>0</v>
      </c>
      <c r="BI14" s="21">
        <v>0</v>
      </c>
      <c r="BJ14" s="21">
        <v>0</v>
      </c>
      <c r="BK14" s="21">
        <v>0</v>
      </c>
      <c r="BL14" s="21">
        <v>0</v>
      </c>
      <c r="BM14" s="21">
        <v>0</v>
      </c>
      <c r="BN14" s="21">
        <v>0</v>
      </c>
      <c r="BO14" s="21">
        <v>0</v>
      </c>
      <c r="BP14" s="21">
        <v>0</v>
      </c>
      <c r="BQ14" s="21">
        <v>0</v>
      </c>
      <c r="BR14" s="21">
        <v>0</v>
      </c>
      <c r="BS14" s="21">
        <v>0</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0</v>
      </c>
      <c r="CP14" s="21">
        <v>0</v>
      </c>
      <c r="CQ14" s="21">
        <v>0</v>
      </c>
      <c r="CR14" s="21">
        <v>0</v>
      </c>
      <c r="CS14" s="21">
        <v>0</v>
      </c>
      <c r="CT14" s="21">
        <v>0</v>
      </c>
      <c r="CU14" s="21">
        <v>0</v>
      </c>
      <c r="CV14" s="21">
        <v>0</v>
      </c>
      <c r="CW14" s="21">
        <v>0</v>
      </c>
      <c r="CX14" s="21">
        <v>0</v>
      </c>
      <c r="CY14" s="21">
        <v>0</v>
      </c>
      <c r="CZ14" s="21">
        <v>0</v>
      </c>
      <c r="DA14" s="21">
        <v>0</v>
      </c>
      <c r="DB14" s="21">
        <v>0</v>
      </c>
      <c r="DC14" s="21">
        <v>0</v>
      </c>
      <c r="DD14" s="21">
        <v>0</v>
      </c>
      <c r="DE14" s="21">
        <v>0</v>
      </c>
      <c r="DF14" s="21">
        <v>0</v>
      </c>
      <c r="DG14" s="21">
        <v>0</v>
      </c>
      <c r="DH14" s="21">
        <v>0</v>
      </c>
      <c r="DI14" s="21">
        <v>0</v>
      </c>
      <c r="DJ14" s="21">
        <v>0</v>
      </c>
      <c r="DK14" s="21">
        <v>0</v>
      </c>
      <c r="DL14" s="21">
        <v>0</v>
      </c>
      <c r="DM14" s="21">
        <v>0</v>
      </c>
      <c r="DN14" s="21">
        <v>0</v>
      </c>
      <c r="DO14" s="21">
        <v>0</v>
      </c>
      <c r="DP14" s="21">
        <v>0</v>
      </c>
      <c r="DQ14" s="21">
        <v>0</v>
      </c>
      <c r="DR14" s="21">
        <v>0</v>
      </c>
      <c r="DS14" s="21">
        <v>0</v>
      </c>
      <c r="DT14" s="21">
        <v>0</v>
      </c>
      <c r="DU14" s="21">
        <v>0</v>
      </c>
      <c r="DV14" s="21">
        <v>0</v>
      </c>
      <c r="DW14" s="21">
        <v>0</v>
      </c>
      <c r="DX14" s="21">
        <v>0</v>
      </c>
      <c r="DY14" s="21">
        <v>0</v>
      </c>
      <c r="DZ14" s="21">
        <v>0</v>
      </c>
      <c r="EA14" s="21">
        <v>0</v>
      </c>
      <c r="EB14" s="21">
        <v>0</v>
      </c>
      <c r="EC14" s="21">
        <v>0</v>
      </c>
      <c r="ED14" s="21">
        <v>0</v>
      </c>
      <c r="EE14" s="21">
        <v>0</v>
      </c>
      <c r="EF14" s="21">
        <v>0</v>
      </c>
      <c r="EG14" s="21">
        <v>0</v>
      </c>
      <c r="EH14" s="21">
        <v>0</v>
      </c>
      <c r="EI14" s="21">
        <v>0</v>
      </c>
      <c r="EJ14" s="21">
        <v>0</v>
      </c>
      <c r="EK14" s="21">
        <v>0</v>
      </c>
      <c r="EL14" s="21">
        <v>0</v>
      </c>
      <c r="EM14" s="21">
        <v>0</v>
      </c>
      <c r="EN14" s="21">
        <v>0</v>
      </c>
      <c r="EO14" s="21">
        <v>0</v>
      </c>
      <c r="EP14" s="21">
        <v>0</v>
      </c>
      <c r="EQ14" s="21">
        <v>0</v>
      </c>
      <c r="ER14" s="21">
        <v>0</v>
      </c>
      <c r="ES14" s="21">
        <v>0</v>
      </c>
      <c r="ET14" s="21">
        <v>0</v>
      </c>
      <c r="EU14" s="21">
        <v>0</v>
      </c>
      <c r="EV14" s="21">
        <v>0</v>
      </c>
      <c r="EW14" s="21">
        <v>0</v>
      </c>
      <c r="EX14" s="21">
        <v>0</v>
      </c>
      <c r="EY14" s="21">
        <v>0</v>
      </c>
      <c r="EZ14" s="21">
        <v>0</v>
      </c>
      <c r="FA14" s="21">
        <v>0</v>
      </c>
      <c r="FB14" s="21">
        <v>0</v>
      </c>
      <c r="FC14" s="21">
        <v>0</v>
      </c>
      <c r="FD14" s="21">
        <v>0</v>
      </c>
      <c r="FE14" s="21">
        <v>0</v>
      </c>
      <c r="FF14" s="21">
        <v>0</v>
      </c>
      <c r="FG14" s="21">
        <v>0</v>
      </c>
      <c r="FH14" s="21">
        <v>0</v>
      </c>
      <c r="FI14" s="21">
        <v>0</v>
      </c>
      <c r="FJ14" s="21">
        <v>0</v>
      </c>
      <c r="FK14" s="21">
        <v>0</v>
      </c>
      <c r="FL14" s="21">
        <v>0</v>
      </c>
      <c r="FM14" s="21">
        <v>0</v>
      </c>
      <c r="FN14" s="21">
        <v>0</v>
      </c>
      <c r="FO14" s="21">
        <v>0</v>
      </c>
      <c r="FP14" s="21">
        <v>0</v>
      </c>
      <c r="FQ14" s="21">
        <v>0</v>
      </c>
      <c r="FR14" s="21">
        <v>0</v>
      </c>
      <c r="FS14" s="21">
        <v>0</v>
      </c>
      <c r="FT14" s="21">
        <v>0</v>
      </c>
      <c r="FU14" s="21">
        <v>0</v>
      </c>
      <c r="FV14" s="21">
        <v>0</v>
      </c>
      <c r="FW14" s="21">
        <v>0</v>
      </c>
      <c r="FX14" s="21">
        <v>0</v>
      </c>
      <c r="FY14" s="21">
        <v>0</v>
      </c>
      <c r="FZ14" s="21">
        <v>0</v>
      </c>
      <c r="GA14" s="21">
        <v>0</v>
      </c>
      <c r="GB14" s="21">
        <v>0</v>
      </c>
      <c r="GC14" s="21">
        <v>0</v>
      </c>
      <c r="GD14" s="21">
        <v>0</v>
      </c>
      <c r="GE14" s="21">
        <v>0</v>
      </c>
      <c r="GF14" s="21">
        <v>0</v>
      </c>
      <c r="GG14" s="21">
        <v>0</v>
      </c>
      <c r="GH14" s="21">
        <v>0</v>
      </c>
      <c r="GI14" s="21">
        <v>0</v>
      </c>
      <c r="GJ14" s="21">
        <v>0</v>
      </c>
      <c r="GK14" s="21">
        <v>0</v>
      </c>
      <c r="GL14" s="21">
        <v>0</v>
      </c>
      <c r="GM14" s="21">
        <v>0</v>
      </c>
      <c r="GN14" s="21">
        <v>0</v>
      </c>
      <c r="GO14" s="21">
        <v>0</v>
      </c>
      <c r="GP14" s="21">
        <v>0</v>
      </c>
      <c r="GQ14" s="21">
        <v>0</v>
      </c>
      <c r="GR14" s="21">
        <v>0</v>
      </c>
      <c r="GS14" s="21">
        <v>0</v>
      </c>
      <c r="GT14" s="21">
        <v>0</v>
      </c>
      <c r="GU14" s="21">
        <v>0</v>
      </c>
      <c r="GV14" s="21">
        <v>0</v>
      </c>
      <c r="GW14" s="21">
        <v>0</v>
      </c>
      <c r="GX14" s="21">
        <v>0</v>
      </c>
      <c r="GY14" s="21">
        <v>0</v>
      </c>
      <c r="GZ14" s="21">
        <v>0</v>
      </c>
      <c r="HA14" s="21">
        <v>0</v>
      </c>
      <c r="HB14" s="21">
        <v>0</v>
      </c>
      <c r="HC14" s="21">
        <v>0</v>
      </c>
      <c r="HD14" s="21">
        <v>0</v>
      </c>
      <c r="HE14" s="21">
        <v>0</v>
      </c>
      <c r="HF14" s="21">
        <v>0</v>
      </c>
      <c r="HG14" s="21">
        <v>0</v>
      </c>
      <c r="HH14" s="21">
        <v>0</v>
      </c>
      <c r="HI14" s="21">
        <v>0</v>
      </c>
      <c r="HJ14" s="21">
        <v>0</v>
      </c>
      <c r="HK14" s="21">
        <v>0</v>
      </c>
      <c r="HL14" s="21">
        <v>0</v>
      </c>
      <c r="HM14" s="21">
        <v>0</v>
      </c>
      <c r="HN14" s="21">
        <v>0</v>
      </c>
      <c r="HO14" s="21">
        <v>0</v>
      </c>
      <c r="HP14" s="21">
        <v>0</v>
      </c>
      <c r="HQ14" s="21">
        <v>0</v>
      </c>
      <c r="HR14" s="21">
        <v>0</v>
      </c>
      <c r="HS14" s="21">
        <v>0</v>
      </c>
      <c r="HT14" s="21">
        <v>0</v>
      </c>
      <c r="HU14" s="21">
        <v>0</v>
      </c>
      <c r="HV14" s="21">
        <v>0</v>
      </c>
      <c r="HW14" s="21">
        <v>0</v>
      </c>
      <c r="HX14" s="21">
        <v>0</v>
      </c>
      <c r="HY14" s="21">
        <v>0</v>
      </c>
      <c r="HZ14" s="21">
        <v>0</v>
      </c>
    </row>
    <row r="15" spans="11:234" ht="13.5">
      <c r="K15" s="25" t="s">
        <v>314</v>
      </c>
      <c r="L15" s="26" t="s">
        <v>358</v>
      </c>
      <c r="M15" s="27"/>
      <c r="N15" s="90">
        <v>1</v>
      </c>
      <c r="Q15" s="26">
        <v>100</v>
      </c>
      <c r="R15" s="29">
        <v>0.01</v>
      </c>
      <c r="S15" s="30">
        <v>217</v>
      </c>
      <c r="T15" s="31">
        <v>17.2</v>
      </c>
      <c r="U15" s="30">
        <v>4300</v>
      </c>
      <c r="V15" s="31">
        <v>10.922</v>
      </c>
      <c r="W15" s="30">
        <v>150</v>
      </c>
      <c r="X15" s="30">
        <v>250</v>
      </c>
      <c r="Y15" s="30">
        <v>930</v>
      </c>
      <c r="Z15" s="32">
        <v>44.9</v>
      </c>
      <c r="AA15" s="21">
        <v>0</v>
      </c>
      <c r="AB15" s="21">
        <v>0</v>
      </c>
      <c r="AC15" s="21">
        <v>0</v>
      </c>
      <c r="AD15" s="21">
        <v>0</v>
      </c>
      <c r="AE15" s="21">
        <v>0</v>
      </c>
      <c r="AF15" s="21">
        <v>0</v>
      </c>
      <c r="AG15" s="21">
        <v>0</v>
      </c>
      <c r="AH15" s="21">
        <v>0</v>
      </c>
      <c r="AI15" s="21">
        <v>0</v>
      </c>
      <c r="AJ15" s="21">
        <v>0</v>
      </c>
      <c r="AK15" s="21">
        <v>0</v>
      </c>
      <c r="AL15" s="21">
        <v>0</v>
      </c>
      <c r="AM15" s="21">
        <v>0</v>
      </c>
      <c r="AN15" s="21">
        <v>0</v>
      </c>
      <c r="AO15" s="21">
        <v>0</v>
      </c>
      <c r="AP15" s="21">
        <v>0</v>
      </c>
      <c r="AQ15" s="21">
        <v>0</v>
      </c>
      <c r="AR15" s="21">
        <v>0</v>
      </c>
      <c r="AS15" s="21">
        <v>0</v>
      </c>
      <c r="AT15" s="21">
        <v>0</v>
      </c>
      <c r="AU15" s="21">
        <v>0</v>
      </c>
      <c r="AV15" s="21">
        <v>0</v>
      </c>
      <c r="AW15" s="21">
        <v>0</v>
      </c>
      <c r="AX15" s="21">
        <v>0</v>
      </c>
      <c r="AY15" s="21">
        <v>0</v>
      </c>
      <c r="AZ15" s="21">
        <v>0</v>
      </c>
      <c r="BA15" s="21">
        <v>0</v>
      </c>
      <c r="BB15" s="21">
        <v>0</v>
      </c>
      <c r="BC15" s="21">
        <v>0</v>
      </c>
      <c r="BD15" s="21">
        <v>0</v>
      </c>
      <c r="BE15" s="21">
        <v>0</v>
      </c>
      <c r="BF15" s="21">
        <v>0</v>
      </c>
      <c r="BG15" s="21">
        <v>0</v>
      </c>
      <c r="BH15" s="21">
        <v>0</v>
      </c>
      <c r="BI15" s="21">
        <v>0</v>
      </c>
      <c r="BJ15" s="21">
        <v>0</v>
      </c>
      <c r="BK15" s="21">
        <v>0</v>
      </c>
      <c r="BL15" s="21">
        <v>0</v>
      </c>
      <c r="BM15" s="21">
        <v>0</v>
      </c>
      <c r="BN15" s="21">
        <v>0</v>
      </c>
      <c r="BO15" s="21">
        <v>0</v>
      </c>
      <c r="BP15" s="21">
        <v>0</v>
      </c>
      <c r="BQ15" s="21">
        <v>0</v>
      </c>
      <c r="BR15" s="21">
        <v>0</v>
      </c>
      <c r="BS15" s="21">
        <v>0</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21">
        <v>0</v>
      </c>
      <c r="CN15" s="21">
        <v>0</v>
      </c>
      <c r="CO15" s="21">
        <v>0</v>
      </c>
      <c r="CP15" s="21">
        <v>0</v>
      </c>
      <c r="CQ15" s="21">
        <v>0</v>
      </c>
      <c r="CR15" s="21">
        <v>0</v>
      </c>
      <c r="CS15" s="21">
        <v>0</v>
      </c>
      <c r="CT15" s="21">
        <v>0</v>
      </c>
      <c r="CU15" s="21">
        <v>0</v>
      </c>
      <c r="CV15" s="21">
        <v>0</v>
      </c>
      <c r="CW15" s="21">
        <v>0</v>
      </c>
      <c r="CX15" s="21">
        <v>0</v>
      </c>
      <c r="CY15" s="21">
        <v>0</v>
      </c>
      <c r="CZ15" s="21">
        <v>0</v>
      </c>
      <c r="DA15" s="21">
        <v>0</v>
      </c>
      <c r="DB15" s="21">
        <v>0</v>
      </c>
      <c r="DC15" s="21">
        <v>0</v>
      </c>
      <c r="DD15" s="21">
        <v>0</v>
      </c>
      <c r="DE15" s="21">
        <v>0</v>
      </c>
      <c r="DF15" s="21">
        <v>0</v>
      </c>
      <c r="DG15" s="21">
        <v>0</v>
      </c>
      <c r="DH15" s="21">
        <v>0</v>
      </c>
      <c r="DI15" s="21">
        <v>0</v>
      </c>
      <c r="DJ15" s="21">
        <v>0</v>
      </c>
      <c r="DK15" s="21">
        <v>0</v>
      </c>
      <c r="DL15" s="21">
        <v>0</v>
      </c>
      <c r="DM15" s="21">
        <v>0</v>
      </c>
      <c r="DN15" s="21">
        <v>0</v>
      </c>
      <c r="DO15" s="21">
        <v>0</v>
      </c>
      <c r="DP15" s="21">
        <v>0</v>
      </c>
      <c r="DQ15" s="21">
        <v>0</v>
      </c>
      <c r="DR15" s="21">
        <v>0</v>
      </c>
      <c r="DS15" s="21">
        <v>0</v>
      </c>
      <c r="DT15" s="21">
        <v>0</v>
      </c>
      <c r="DU15" s="21">
        <v>0</v>
      </c>
      <c r="DV15" s="21">
        <v>0</v>
      </c>
      <c r="DW15" s="21">
        <v>0</v>
      </c>
      <c r="DX15" s="21">
        <v>0</v>
      </c>
      <c r="DY15" s="21">
        <v>0</v>
      </c>
      <c r="DZ15" s="21">
        <v>0</v>
      </c>
      <c r="EA15" s="21">
        <v>0</v>
      </c>
      <c r="EB15" s="21">
        <v>0</v>
      </c>
      <c r="EC15" s="21">
        <v>0</v>
      </c>
      <c r="ED15" s="21">
        <v>0</v>
      </c>
      <c r="EE15" s="21">
        <v>0</v>
      </c>
      <c r="EF15" s="21">
        <v>0</v>
      </c>
      <c r="EG15" s="21">
        <v>0</v>
      </c>
      <c r="EH15" s="21">
        <v>0</v>
      </c>
      <c r="EI15" s="21">
        <v>0</v>
      </c>
      <c r="EJ15" s="21">
        <v>0</v>
      </c>
      <c r="EK15" s="21">
        <v>0</v>
      </c>
      <c r="EL15" s="21">
        <v>0</v>
      </c>
      <c r="EM15" s="21">
        <v>0</v>
      </c>
      <c r="EN15" s="21">
        <v>0</v>
      </c>
      <c r="EO15" s="21">
        <v>0</v>
      </c>
      <c r="EP15" s="21">
        <v>0</v>
      </c>
      <c r="EQ15" s="21">
        <v>0</v>
      </c>
      <c r="ER15" s="21">
        <v>0</v>
      </c>
      <c r="ES15" s="21">
        <v>0</v>
      </c>
      <c r="ET15" s="21">
        <v>0</v>
      </c>
      <c r="EU15" s="21">
        <v>0</v>
      </c>
      <c r="EV15" s="21">
        <v>0</v>
      </c>
      <c r="EW15" s="21">
        <v>0</v>
      </c>
      <c r="EX15" s="21">
        <v>0</v>
      </c>
      <c r="EY15" s="21">
        <v>0</v>
      </c>
      <c r="EZ15" s="21">
        <v>0</v>
      </c>
      <c r="FA15" s="21">
        <v>0</v>
      </c>
      <c r="FB15" s="21">
        <v>0</v>
      </c>
      <c r="FC15" s="21">
        <v>0</v>
      </c>
      <c r="FD15" s="21">
        <v>0</v>
      </c>
      <c r="FE15" s="21">
        <v>0</v>
      </c>
      <c r="FF15" s="21">
        <v>0</v>
      </c>
      <c r="FG15" s="21">
        <v>0</v>
      </c>
      <c r="FH15" s="21">
        <v>0</v>
      </c>
      <c r="FI15" s="21">
        <v>0</v>
      </c>
      <c r="FJ15" s="21">
        <v>0</v>
      </c>
      <c r="FK15" s="21">
        <v>0</v>
      </c>
      <c r="FL15" s="21">
        <v>0</v>
      </c>
      <c r="FM15" s="21">
        <v>0</v>
      </c>
      <c r="FN15" s="21">
        <v>0</v>
      </c>
      <c r="FO15" s="21">
        <v>0</v>
      </c>
      <c r="FP15" s="21">
        <v>0</v>
      </c>
      <c r="FQ15" s="21">
        <v>0</v>
      </c>
      <c r="FR15" s="21">
        <v>0</v>
      </c>
      <c r="FS15" s="21">
        <v>0</v>
      </c>
      <c r="FT15" s="21">
        <v>0</v>
      </c>
      <c r="FU15" s="21">
        <v>0</v>
      </c>
      <c r="FV15" s="21">
        <v>0</v>
      </c>
      <c r="FW15" s="21">
        <v>0</v>
      </c>
      <c r="FX15" s="21">
        <v>0</v>
      </c>
      <c r="FY15" s="21">
        <v>0</v>
      </c>
      <c r="FZ15" s="21">
        <v>0</v>
      </c>
      <c r="GA15" s="21">
        <v>0</v>
      </c>
      <c r="GB15" s="21">
        <v>0</v>
      </c>
      <c r="GC15" s="21">
        <v>0</v>
      </c>
      <c r="GD15" s="21">
        <v>0</v>
      </c>
      <c r="GE15" s="21">
        <v>0</v>
      </c>
      <c r="GF15" s="21">
        <v>0</v>
      </c>
      <c r="GG15" s="21">
        <v>0</v>
      </c>
      <c r="GH15" s="21">
        <v>0</v>
      </c>
      <c r="GI15" s="21">
        <v>0</v>
      </c>
      <c r="GJ15" s="21">
        <v>0</v>
      </c>
      <c r="GK15" s="21">
        <v>0</v>
      </c>
      <c r="GL15" s="21">
        <v>0</v>
      </c>
      <c r="GM15" s="21">
        <v>0</v>
      </c>
      <c r="GN15" s="21">
        <v>0</v>
      </c>
      <c r="GO15" s="21">
        <v>0</v>
      </c>
      <c r="GP15" s="21">
        <v>0</v>
      </c>
      <c r="GQ15" s="21">
        <v>0</v>
      </c>
      <c r="GR15" s="21">
        <v>0</v>
      </c>
      <c r="GS15" s="21">
        <v>0</v>
      </c>
      <c r="GT15" s="21">
        <v>0</v>
      </c>
      <c r="GU15" s="21">
        <v>0</v>
      </c>
      <c r="GV15" s="21">
        <v>0</v>
      </c>
      <c r="GW15" s="21">
        <v>0</v>
      </c>
      <c r="GX15" s="21">
        <v>0</v>
      </c>
      <c r="GY15" s="21">
        <v>0</v>
      </c>
      <c r="GZ15" s="21">
        <v>0</v>
      </c>
      <c r="HA15" s="21">
        <v>0</v>
      </c>
      <c r="HB15" s="21">
        <v>0</v>
      </c>
      <c r="HC15" s="21">
        <v>0</v>
      </c>
      <c r="HD15" s="21">
        <v>0</v>
      </c>
      <c r="HE15" s="21">
        <v>0</v>
      </c>
      <c r="HF15" s="21">
        <v>0</v>
      </c>
      <c r="HG15" s="21">
        <v>0</v>
      </c>
      <c r="HH15" s="21">
        <v>0</v>
      </c>
      <c r="HI15" s="21">
        <v>0</v>
      </c>
      <c r="HJ15" s="21">
        <v>0</v>
      </c>
      <c r="HK15" s="21">
        <v>0</v>
      </c>
      <c r="HL15" s="21">
        <v>0</v>
      </c>
      <c r="HM15" s="21">
        <v>0</v>
      </c>
      <c r="HN15" s="21">
        <v>0</v>
      </c>
      <c r="HO15" s="21">
        <v>0</v>
      </c>
      <c r="HP15" s="21">
        <v>0</v>
      </c>
      <c r="HQ15" s="21">
        <v>0</v>
      </c>
      <c r="HR15" s="21">
        <v>0</v>
      </c>
      <c r="HS15" s="21">
        <v>0</v>
      </c>
      <c r="HT15" s="21">
        <v>0</v>
      </c>
      <c r="HU15" s="21">
        <v>0</v>
      </c>
      <c r="HV15" s="21">
        <v>0</v>
      </c>
      <c r="HW15" s="21">
        <v>0</v>
      </c>
      <c r="HX15" s="21">
        <v>0</v>
      </c>
      <c r="HY15" s="21">
        <v>0</v>
      </c>
      <c r="HZ15" s="21">
        <v>0</v>
      </c>
    </row>
    <row r="16" spans="11:234" ht="13.5">
      <c r="K16" s="25" t="s">
        <v>289</v>
      </c>
      <c r="L16" s="26" t="s">
        <v>359</v>
      </c>
      <c r="M16" s="27"/>
      <c r="N16" s="90">
        <v>4</v>
      </c>
      <c r="Q16" s="28">
        <v>100</v>
      </c>
      <c r="R16" s="29">
        <v>0.01</v>
      </c>
      <c r="S16" s="30">
        <v>134</v>
      </c>
      <c r="T16" s="31">
        <v>6</v>
      </c>
      <c r="U16" s="30">
        <v>9</v>
      </c>
      <c r="V16" s="31">
        <v>0.022860000000000002</v>
      </c>
      <c r="W16" s="30">
        <v>14</v>
      </c>
      <c r="X16" s="30">
        <v>150</v>
      </c>
      <c r="Y16" s="30">
        <v>530</v>
      </c>
      <c r="Z16" s="32">
        <v>65.1</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0</v>
      </c>
      <c r="AT16" s="21">
        <v>0</v>
      </c>
      <c r="AU16" s="21">
        <v>0</v>
      </c>
      <c r="AV16" s="21">
        <v>0</v>
      </c>
      <c r="AW16" s="21">
        <v>0</v>
      </c>
      <c r="AX16" s="21">
        <v>0</v>
      </c>
      <c r="AY16" s="21">
        <v>0</v>
      </c>
      <c r="AZ16" s="21">
        <v>0</v>
      </c>
      <c r="BA16" s="21">
        <v>0</v>
      </c>
      <c r="BB16" s="21">
        <v>0</v>
      </c>
      <c r="BC16" s="21">
        <v>0</v>
      </c>
      <c r="BD16" s="21">
        <v>0</v>
      </c>
      <c r="BE16" s="21">
        <v>0</v>
      </c>
      <c r="BF16" s="21">
        <v>0</v>
      </c>
      <c r="BG16" s="21">
        <v>0</v>
      </c>
      <c r="BH16" s="21">
        <v>0</v>
      </c>
      <c r="BI16" s="21">
        <v>0</v>
      </c>
      <c r="BJ16" s="21">
        <v>0</v>
      </c>
      <c r="BK16" s="21">
        <v>0</v>
      </c>
      <c r="BL16" s="21">
        <v>0</v>
      </c>
      <c r="BM16" s="21">
        <v>0</v>
      </c>
      <c r="BN16" s="21">
        <v>0</v>
      </c>
      <c r="BO16" s="21">
        <v>0</v>
      </c>
      <c r="BP16" s="21">
        <v>0</v>
      </c>
      <c r="BQ16" s="21">
        <v>0</v>
      </c>
      <c r="BR16" s="21">
        <v>0</v>
      </c>
      <c r="BS16" s="21">
        <v>0</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21">
        <v>0</v>
      </c>
      <c r="CN16" s="21">
        <v>0</v>
      </c>
      <c r="CO16" s="21">
        <v>0</v>
      </c>
      <c r="CP16" s="21">
        <v>0</v>
      </c>
      <c r="CQ16" s="21">
        <v>0</v>
      </c>
      <c r="CR16" s="21">
        <v>0</v>
      </c>
      <c r="CS16" s="21">
        <v>0</v>
      </c>
      <c r="CT16" s="21">
        <v>0</v>
      </c>
      <c r="CU16" s="21">
        <v>0</v>
      </c>
      <c r="CV16" s="21">
        <v>0</v>
      </c>
      <c r="CW16" s="21">
        <v>0</v>
      </c>
      <c r="CX16" s="21">
        <v>0</v>
      </c>
      <c r="CY16" s="21">
        <v>0</v>
      </c>
      <c r="CZ16" s="21">
        <v>0</v>
      </c>
      <c r="DA16" s="21">
        <v>0</v>
      </c>
      <c r="DB16" s="21">
        <v>0</v>
      </c>
      <c r="DC16" s="21">
        <v>0</v>
      </c>
      <c r="DD16" s="21">
        <v>0</v>
      </c>
      <c r="DE16" s="21">
        <v>0</v>
      </c>
      <c r="DF16" s="21">
        <v>0</v>
      </c>
      <c r="DG16" s="21">
        <v>0</v>
      </c>
      <c r="DH16" s="21">
        <v>0</v>
      </c>
      <c r="DI16" s="21">
        <v>0</v>
      </c>
      <c r="DJ16" s="21">
        <v>0</v>
      </c>
      <c r="DK16" s="21">
        <v>0</v>
      </c>
      <c r="DL16" s="21">
        <v>0</v>
      </c>
      <c r="DM16" s="21">
        <v>0</v>
      </c>
      <c r="DN16" s="21">
        <v>0</v>
      </c>
      <c r="DO16" s="21">
        <v>0</v>
      </c>
      <c r="DP16" s="21">
        <v>0</v>
      </c>
      <c r="DQ16" s="21">
        <v>0</v>
      </c>
      <c r="DR16" s="21">
        <v>0</v>
      </c>
      <c r="DS16" s="21">
        <v>0</v>
      </c>
      <c r="DT16" s="21">
        <v>0</v>
      </c>
      <c r="DU16" s="21">
        <v>0</v>
      </c>
      <c r="DV16" s="21">
        <v>0</v>
      </c>
      <c r="DW16" s="21">
        <v>0</v>
      </c>
      <c r="DX16" s="21">
        <v>0</v>
      </c>
      <c r="DY16" s="21">
        <v>0</v>
      </c>
      <c r="DZ16" s="21">
        <v>0</v>
      </c>
      <c r="EA16" s="21">
        <v>0</v>
      </c>
      <c r="EB16" s="21">
        <v>0</v>
      </c>
      <c r="EC16" s="21">
        <v>0</v>
      </c>
      <c r="ED16" s="21">
        <v>0</v>
      </c>
      <c r="EE16" s="21">
        <v>0</v>
      </c>
      <c r="EF16" s="21">
        <v>0</v>
      </c>
      <c r="EG16" s="21">
        <v>0</v>
      </c>
      <c r="EH16" s="21">
        <v>0</v>
      </c>
      <c r="EI16" s="21">
        <v>0</v>
      </c>
      <c r="EJ16" s="21">
        <v>0</v>
      </c>
      <c r="EK16" s="21">
        <v>0</v>
      </c>
      <c r="EL16" s="21">
        <v>0</v>
      </c>
      <c r="EM16" s="21">
        <v>0</v>
      </c>
      <c r="EN16" s="21">
        <v>0</v>
      </c>
      <c r="EO16" s="21">
        <v>0</v>
      </c>
      <c r="EP16" s="21">
        <v>0</v>
      </c>
      <c r="EQ16" s="21">
        <v>0</v>
      </c>
      <c r="ER16" s="21">
        <v>0</v>
      </c>
      <c r="ES16" s="21">
        <v>0</v>
      </c>
      <c r="ET16" s="21">
        <v>0</v>
      </c>
      <c r="EU16" s="21">
        <v>0</v>
      </c>
      <c r="EV16" s="21">
        <v>0</v>
      </c>
      <c r="EW16" s="21">
        <v>0</v>
      </c>
      <c r="EX16" s="21">
        <v>0</v>
      </c>
      <c r="EY16" s="21">
        <v>0</v>
      </c>
      <c r="EZ16" s="21">
        <v>0</v>
      </c>
      <c r="FA16" s="21">
        <v>0</v>
      </c>
      <c r="FB16" s="21">
        <v>0</v>
      </c>
      <c r="FC16" s="21">
        <v>0</v>
      </c>
      <c r="FD16" s="21">
        <v>0</v>
      </c>
      <c r="FE16" s="21">
        <v>0</v>
      </c>
      <c r="FF16" s="21">
        <v>0</v>
      </c>
      <c r="FG16" s="21">
        <v>0</v>
      </c>
      <c r="FH16" s="21">
        <v>0</v>
      </c>
      <c r="FI16" s="21">
        <v>0</v>
      </c>
      <c r="FJ16" s="21">
        <v>0</v>
      </c>
      <c r="FK16" s="21">
        <v>0</v>
      </c>
      <c r="FL16" s="21">
        <v>0</v>
      </c>
      <c r="FM16" s="21">
        <v>0</v>
      </c>
      <c r="FN16" s="21">
        <v>0</v>
      </c>
      <c r="FO16" s="21">
        <v>0</v>
      </c>
      <c r="FP16" s="21">
        <v>0</v>
      </c>
      <c r="FQ16" s="21">
        <v>0</v>
      </c>
      <c r="FR16" s="21">
        <v>0</v>
      </c>
      <c r="FS16" s="21">
        <v>0</v>
      </c>
      <c r="FT16" s="21">
        <v>0</v>
      </c>
      <c r="FU16" s="21">
        <v>0</v>
      </c>
      <c r="FV16" s="21">
        <v>0</v>
      </c>
      <c r="FW16" s="21">
        <v>0</v>
      </c>
      <c r="FX16" s="21">
        <v>0</v>
      </c>
      <c r="FY16" s="21">
        <v>0</v>
      </c>
      <c r="FZ16" s="21">
        <v>0</v>
      </c>
      <c r="GA16" s="21">
        <v>0</v>
      </c>
      <c r="GB16" s="21">
        <v>0</v>
      </c>
      <c r="GC16" s="21">
        <v>0</v>
      </c>
      <c r="GD16" s="21">
        <v>0</v>
      </c>
      <c r="GE16" s="21">
        <v>0</v>
      </c>
      <c r="GF16" s="21">
        <v>0</v>
      </c>
      <c r="GG16" s="21">
        <v>0</v>
      </c>
      <c r="GH16" s="21">
        <v>0</v>
      </c>
      <c r="GI16" s="21">
        <v>0</v>
      </c>
      <c r="GJ16" s="21">
        <v>0</v>
      </c>
      <c r="GK16" s="21">
        <v>0</v>
      </c>
      <c r="GL16" s="21">
        <v>0</v>
      </c>
      <c r="GM16" s="21">
        <v>0</v>
      </c>
      <c r="GN16" s="21">
        <v>0</v>
      </c>
      <c r="GO16" s="21">
        <v>0</v>
      </c>
      <c r="GP16" s="21">
        <v>0</v>
      </c>
      <c r="GQ16" s="21">
        <v>0</v>
      </c>
      <c r="GR16" s="21">
        <v>0</v>
      </c>
      <c r="GS16" s="21">
        <v>0</v>
      </c>
      <c r="GT16" s="21">
        <v>0</v>
      </c>
      <c r="GU16" s="21">
        <v>0</v>
      </c>
      <c r="GV16" s="21">
        <v>0</v>
      </c>
      <c r="GW16" s="21">
        <v>0</v>
      </c>
      <c r="GX16" s="21">
        <v>0</v>
      </c>
      <c r="GY16" s="21">
        <v>0</v>
      </c>
      <c r="GZ16" s="21">
        <v>0</v>
      </c>
      <c r="HA16" s="21">
        <v>0</v>
      </c>
      <c r="HB16" s="21">
        <v>0</v>
      </c>
      <c r="HC16" s="21">
        <v>0</v>
      </c>
      <c r="HD16" s="21">
        <v>0</v>
      </c>
      <c r="HE16" s="21">
        <v>0</v>
      </c>
      <c r="HF16" s="21">
        <v>0</v>
      </c>
      <c r="HG16" s="21">
        <v>0</v>
      </c>
      <c r="HH16" s="21">
        <v>0</v>
      </c>
      <c r="HI16" s="21">
        <v>0</v>
      </c>
      <c r="HJ16" s="21">
        <v>0</v>
      </c>
      <c r="HK16" s="21">
        <v>0</v>
      </c>
      <c r="HL16" s="21">
        <v>0</v>
      </c>
      <c r="HM16" s="21">
        <v>0</v>
      </c>
      <c r="HN16" s="21">
        <v>0</v>
      </c>
      <c r="HO16" s="21">
        <v>0</v>
      </c>
      <c r="HP16" s="21">
        <v>0</v>
      </c>
      <c r="HQ16" s="21">
        <v>0</v>
      </c>
      <c r="HR16" s="21">
        <v>0</v>
      </c>
      <c r="HS16" s="21">
        <v>0</v>
      </c>
      <c r="HT16" s="21">
        <v>0</v>
      </c>
      <c r="HU16" s="21">
        <v>0</v>
      </c>
      <c r="HV16" s="21">
        <v>0</v>
      </c>
      <c r="HW16" s="21">
        <v>0</v>
      </c>
      <c r="HX16" s="21">
        <v>0</v>
      </c>
      <c r="HY16" s="21">
        <v>0</v>
      </c>
      <c r="HZ16" s="21">
        <v>0</v>
      </c>
    </row>
    <row r="17" spans="11:234" ht="13.5">
      <c r="K17" s="25" t="s">
        <v>287</v>
      </c>
      <c r="L17" s="26" t="s">
        <v>360</v>
      </c>
      <c r="N17" s="91">
        <v>4</v>
      </c>
      <c r="Q17" s="35">
        <v>100</v>
      </c>
      <c r="R17" s="36">
        <v>0.01</v>
      </c>
      <c r="S17" s="32">
        <v>30</v>
      </c>
      <c r="T17" s="37">
        <v>0.9</v>
      </c>
      <c r="U17" s="32">
        <v>6</v>
      </c>
      <c r="V17" s="37">
        <v>0.01524</v>
      </c>
      <c r="W17" s="32">
        <v>12</v>
      </c>
      <c r="X17" s="32">
        <v>25</v>
      </c>
      <c r="Y17" s="32">
        <v>270</v>
      </c>
      <c r="Z17" s="32">
        <v>91.4</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1">
        <v>0</v>
      </c>
      <c r="AW17" s="21">
        <v>0</v>
      </c>
      <c r="AX17" s="21">
        <v>0</v>
      </c>
      <c r="AY17" s="21">
        <v>0</v>
      </c>
      <c r="AZ17" s="21">
        <v>0</v>
      </c>
      <c r="BA17" s="21">
        <v>0</v>
      </c>
      <c r="BB17" s="21">
        <v>0</v>
      </c>
      <c r="BC17" s="21">
        <v>0</v>
      </c>
      <c r="BD17" s="21">
        <v>0</v>
      </c>
      <c r="BE17" s="21">
        <v>0</v>
      </c>
      <c r="BF17" s="21">
        <v>0</v>
      </c>
      <c r="BG17" s="21">
        <v>0</v>
      </c>
      <c r="BH17" s="21">
        <v>0</v>
      </c>
      <c r="BI17" s="21">
        <v>0</v>
      </c>
      <c r="BJ17" s="21">
        <v>0</v>
      </c>
      <c r="BK17" s="21">
        <v>0</v>
      </c>
      <c r="BL17" s="21">
        <v>0</v>
      </c>
      <c r="BM17" s="21">
        <v>0</v>
      </c>
      <c r="BN17" s="21">
        <v>0</v>
      </c>
      <c r="BO17" s="21">
        <v>0</v>
      </c>
      <c r="BP17" s="21">
        <v>0</v>
      </c>
      <c r="BQ17" s="21">
        <v>0</v>
      </c>
      <c r="BR17" s="21">
        <v>0</v>
      </c>
      <c r="BS17" s="21">
        <v>0</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21">
        <v>0</v>
      </c>
      <c r="CN17" s="21">
        <v>0</v>
      </c>
      <c r="CO17" s="21">
        <v>0</v>
      </c>
      <c r="CP17" s="21">
        <v>0</v>
      </c>
      <c r="CQ17" s="21">
        <v>0</v>
      </c>
      <c r="CR17" s="21">
        <v>0</v>
      </c>
      <c r="CS17" s="21">
        <v>0</v>
      </c>
      <c r="CT17" s="21">
        <v>0</v>
      </c>
      <c r="CU17" s="21">
        <v>0</v>
      </c>
      <c r="CV17" s="21">
        <v>0</v>
      </c>
      <c r="CW17" s="21">
        <v>0</v>
      </c>
      <c r="CX17" s="21">
        <v>0</v>
      </c>
      <c r="CY17" s="21">
        <v>0</v>
      </c>
      <c r="CZ17" s="21">
        <v>0</v>
      </c>
      <c r="DA17" s="21">
        <v>0</v>
      </c>
      <c r="DB17" s="21">
        <v>0</v>
      </c>
      <c r="DC17" s="21">
        <v>0</v>
      </c>
      <c r="DD17" s="21">
        <v>0</v>
      </c>
      <c r="DE17" s="21">
        <v>0</v>
      </c>
      <c r="DF17" s="21">
        <v>0</v>
      </c>
      <c r="DG17" s="21">
        <v>0</v>
      </c>
      <c r="DH17" s="21">
        <v>0</v>
      </c>
      <c r="DI17" s="21">
        <v>0</v>
      </c>
      <c r="DJ17" s="21">
        <v>0</v>
      </c>
      <c r="DK17" s="21">
        <v>0</v>
      </c>
      <c r="DL17" s="21">
        <v>0</v>
      </c>
      <c r="DM17" s="21">
        <v>0</v>
      </c>
      <c r="DN17" s="21">
        <v>0</v>
      </c>
      <c r="DO17" s="21">
        <v>0</v>
      </c>
      <c r="DP17" s="21">
        <v>0</v>
      </c>
      <c r="DQ17" s="21">
        <v>0</v>
      </c>
      <c r="DR17" s="21">
        <v>0</v>
      </c>
      <c r="DS17" s="21">
        <v>0</v>
      </c>
      <c r="DT17" s="21">
        <v>0</v>
      </c>
      <c r="DU17" s="21">
        <v>0</v>
      </c>
      <c r="DV17" s="21">
        <v>0</v>
      </c>
      <c r="DW17" s="21">
        <v>0</v>
      </c>
      <c r="DX17" s="21">
        <v>0</v>
      </c>
      <c r="DY17" s="21">
        <v>0</v>
      </c>
      <c r="DZ17" s="21">
        <v>0</v>
      </c>
      <c r="EA17" s="21">
        <v>0</v>
      </c>
      <c r="EB17" s="21">
        <v>0</v>
      </c>
      <c r="EC17" s="21">
        <v>0</v>
      </c>
      <c r="ED17" s="21">
        <v>0</v>
      </c>
      <c r="EE17" s="21">
        <v>0</v>
      </c>
      <c r="EF17" s="21">
        <v>0</v>
      </c>
      <c r="EG17" s="21">
        <v>0</v>
      </c>
      <c r="EH17" s="21">
        <v>0</v>
      </c>
      <c r="EI17" s="21">
        <v>0</v>
      </c>
      <c r="EJ17" s="21">
        <v>0</v>
      </c>
      <c r="EK17" s="21">
        <v>0</v>
      </c>
      <c r="EL17" s="21">
        <v>0</v>
      </c>
      <c r="EM17" s="21">
        <v>0</v>
      </c>
      <c r="EN17" s="21">
        <v>0</v>
      </c>
      <c r="EO17" s="21">
        <v>0</v>
      </c>
      <c r="EP17" s="21">
        <v>0</v>
      </c>
      <c r="EQ17" s="21">
        <v>0</v>
      </c>
      <c r="ER17" s="21">
        <v>0</v>
      </c>
      <c r="ES17" s="21">
        <v>0</v>
      </c>
      <c r="ET17" s="21">
        <v>0</v>
      </c>
      <c r="EU17" s="21">
        <v>0</v>
      </c>
      <c r="EV17" s="21">
        <v>0</v>
      </c>
      <c r="EW17" s="21">
        <v>0</v>
      </c>
      <c r="EX17" s="21">
        <v>0</v>
      </c>
      <c r="EY17" s="21">
        <v>0</v>
      </c>
      <c r="EZ17" s="21">
        <v>0</v>
      </c>
      <c r="FA17" s="21">
        <v>0</v>
      </c>
      <c r="FB17" s="21">
        <v>0</v>
      </c>
      <c r="FC17" s="21">
        <v>0</v>
      </c>
      <c r="FD17" s="21">
        <v>0</v>
      </c>
      <c r="FE17" s="21">
        <v>0</v>
      </c>
      <c r="FF17" s="21">
        <v>0</v>
      </c>
      <c r="FG17" s="21">
        <v>0</v>
      </c>
      <c r="FH17" s="21">
        <v>0</v>
      </c>
      <c r="FI17" s="21">
        <v>0</v>
      </c>
      <c r="FJ17" s="21">
        <v>0</v>
      </c>
      <c r="FK17" s="21">
        <v>0</v>
      </c>
      <c r="FL17" s="21">
        <v>0</v>
      </c>
      <c r="FM17" s="21">
        <v>0</v>
      </c>
      <c r="FN17" s="21">
        <v>0</v>
      </c>
      <c r="FO17" s="21">
        <v>0</v>
      </c>
      <c r="FP17" s="21">
        <v>0</v>
      </c>
      <c r="FQ17" s="21">
        <v>0</v>
      </c>
      <c r="FR17" s="21">
        <v>0</v>
      </c>
      <c r="FS17" s="21">
        <v>0</v>
      </c>
      <c r="FT17" s="21">
        <v>0</v>
      </c>
      <c r="FU17" s="21">
        <v>0</v>
      </c>
      <c r="FV17" s="21">
        <v>0</v>
      </c>
      <c r="FW17" s="21">
        <v>0</v>
      </c>
      <c r="FX17" s="21">
        <v>0</v>
      </c>
      <c r="FY17" s="21">
        <v>0</v>
      </c>
      <c r="FZ17" s="21">
        <v>0</v>
      </c>
      <c r="GA17" s="21">
        <v>0</v>
      </c>
      <c r="GB17" s="21">
        <v>0</v>
      </c>
      <c r="GC17" s="21">
        <v>0</v>
      </c>
      <c r="GD17" s="21">
        <v>0</v>
      </c>
      <c r="GE17" s="21">
        <v>0</v>
      </c>
      <c r="GF17" s="21">
        <v>0</v>
      </c>
      <c r="GG17" s="21">
        <v>0</v>
      </c>
      <c r="GH17" s="21">
        <v>0</v>
      </c>
      <c r="GI17" s="21">
        <v>0</v>
      </c>
      <c r="GJ17" s="21">
        <v>0</v>
      </c>
      <c r="GK17" s="21">
        <v>0</v>
      </c>
      <c r="GL17" s="21">
        <v>0</v>
      </c>
      <c r="GM17" s="21">
        <v>0</v>
      </c>
      <c r="GN17" s="21">
        <v>0</v>
      </c>
      <c r="GO17" s="21">
        <v>0</v>
      </c>
      <c r="GP17" s="21">
        <v>0</v>
      </c>
      <c r="GQ17" s="21">
        <v>0</v>
      </c>
      <c r="GR17" s="21">
        <v>0</v>
      </c>
      <c r="GS17" s="21">
        <v>0</v>
      </c>
      <c r="GT17" s="21">
        <v>0</v>
      </c>
      <c r="GU17" s="21">
        <v>0</v>
      </c>
      <c r="GV17" s="21">
        <v>0</v>
      </c>
      <c r="GW17" s="21">
        <v>0</v>
      </c>
      <c r="GX17" s="21">
        <v>0</v>
      </c>
      <c r="GY17" s="21">
        <v>0</v>
      </c>
      <c r="GZ17" s="21">
        <v>0</v>
      </c>
      <c r="HA17" s="21">
        <v>0</v>
      </c>
      <c r="HB17" s="21">
        <v>0</v>
      </c>
      <c r="HC17" s="21">
        <v>0</v>
      </c>
      <c r="HD17" s="21">
        <v>0</v>
      </c>
      <c r="HE17" s="21">
        <v>0</v>
      </c>
      <c r="HF17" s="21">
        <v>0</v>
      </c>
      <c r="HG17" s="21">
        <v>0</v>
      </c>
      <c r="HH17" s="21">
        <v>0</v>
      </c>
      <c r="HI17" s="21">
        <v>0</v>
      </c>
      <c r="HJ17" s="21">
        <v>0</v>
      </c>
      <c r="HK17" s="21">
        <v>0</v>
      </c>
      <c r="HL17" s="21">
        <v>0</v>
      </c>
      <c r="HM17" s="21">
        <v>0</v>
      </c>
      <c r="HN17" s="21">
        <v>0</v>
      </c>
      <c r="HO17" s="21">
        <v>0</v>
      </c>
      <c r="HP17" s="21">
        <v>0</v>
      </c>
      <c r="HQ17" s="21">
        <v>0</v>
      </c>
      <c r="HR17" s="21">
        <v>0</v>
      </c>
      <c r="HS17" s="21">
        <v>0</v>
      </c>
      <c r="HT17" s="21">
        <v>0</v>
      </c>
      <c r="HU17" s="21">
        <v>0</v>
      </c>
      <c r="HV17" s="21">
        <v>0</v>
      </c>
      <c r="HW17" s="21">
        <v>0</v>
      </c>
      <c r="HX17" s="21">
        <v>0</v>
      </c>
      <c r="HY17" s="21">
        <v>0</v>
      </c>
      <c r="HZ17" s="21">
        <v>0</v>
      </c>
    </row>
    <row r="18" spans="11:234" ht="13.5">
      <c r="K18" s="25" t="s">
        <v>303</v>
      </c>
      <c r="L18" s="34" t="s">
        <v>306</v>
      </c>
      <c r="N18" s="91">
        <v>4</v>
      </c>
      <c r="Q18" s="35">
        <v>100</v>
      </c>
      <c r="R18" s="36">
        <v>0.01</v>
      </c>
      <c r="S18" s="32">
        <v>345</v>
      </c>
      <c r="T18" s="37">
        <v>14.7</v>
      </c>
      <c r="U18" s="32">
        <v>17</v>
      </c>
      <c r="V18" s="37">
        <v>0.04318</v>
      </c>
      <c r="W18" s="32">
        <v>74</v>
      </c>
      <c r="X18" s="32">
        <v>260</v>
      </c>
      <c r="Y18" s="32">
        <v>2800</v>
      </c>
      <c r="Z18" s="32">
        <v>8.8</v>
      </c>
      <c r="AA18" s="21">
        <v>0</v>
      </c>
      <c r="AB18" s="21">
        <v>0</v>
      </c>
      <c r="AC18" s="21">
        <v>0</v>
      </c>
      <c r="AD18" s="21">
        <v>0</v>
      </c>
      <c r="AE18" s="21">
        <v>0</v>
      </c>
      <c r="AF18" s="21">
        <v>0</v>
      </c>
      <c r="AG18" s="21">
        <v>0</v>
      </c>
      <c r="AH18" s="21">
        <v>0</v>
      </c>
      <c r="AI18" s="21">
        <v>0</v>
      </c>
      <c r="AJ18" s="21">
        <v>0</v>
      </c>
      <c r="AK18" s="21">
        <v>0</v>
      </c>
      <c r="AL18" s="21">
        <v>0</v>
      </c>
      <c r="AM18" s="21">
        <v>0</v>
      </c>
      <c r="AN18" s="21">
        <v>0</v>
      </c>
      <c r="AO18" s="21">
        <v>0</v>
      </c>
      <c r="AP18" s="21">
        <v>0</v>
      </c>
      <c r="AQ18" s="21">
        <v>0</v>
      </c>
      <c r="AR18" s="21">
        <v>0</v>
      </c>
      <c r="AS18" s="21">
        <v>0</v>
      </c>
      <c r="AT18" s="21">
        <v>0</v>
      </c>
      <c r="AU18" s="21">
        <v>0</v>
      </c>
      <c r="AV18" s="21">
        <v>0</v>
      </c>
      <c r="AW18" s="21">
        <v>0</v>
      </c>
      <c r="AX18" s="21">
        <v>0</v>
      </c>
      <c r="AY18" s="21">
        <v>0</v>
      </c>
      <c r="AZ18" s="21">
        <v>0</v>
      </c>
      <c r="BA18" s="21">
        <v>0</v>
      </c>
      <c r="BB18" s="21">
        <v>0</v>
      </c>
      <c r="BC18" s="21">
        <v>0</v>
      </c>
      <c r="BD18" s="21">
        <v>0</v>
      </c>
      <c r="BE18" s="21">
        <v>0</v>
      </c>
      <c r="BF18" s="21">
        <v>0</v>
      </c>
      <c r="BG18" s="21">
        <v>0</v>
      </c>
      <c r="BH18" s="21">
        <v>0</v>
      </c>
      <c r="BI18" s="21">
        <v>0</v>
      </c>
      <c r="BJ18" s="21">
        <v>0</v>
      </c>
      <c r="BK18" s="21">
        <v>0</v>
      </c>
      <c r="BL18" s="21">
        <v>0</v>
      </c>
      <c r="BM18" s="21">
        <v>0</v>
      </c>
      <c r="BN18" s="21">
        <v>0</v>
      </c>
      <c r="BO18" s="21">
        <v>0</v>
      </c>
      <c r="BP18" s="21">
        <v>0</v>
      </c>
      <c r="BQ18" s="21">
        <v>0</v>
      </c>
      <c r="BR18" s="21">
        <v>0</v>
      </c>
      <c r="BS18" s="21">
        <v>0</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21">
        <v>0</v>
      </c>
      <c r="CN18" s="21">
        <v>0</v>
      </c>
      <c r="CO18" s="21">
        <v>0</v>
      </c>
      <c r="CP18" s="21">
        <v>0</v>
      </c>
      <c r="CQ18" s="21">
        <v>0</v>
      </c>
      <c r="CR18" s="21">
        <v>0</v>
      </c>
      <c r="CS18" s="21">
        <v>0</v>
      </c>
      <c r="CT18" s="21">
        <v>0</v>
      </c>
      <c r="CU18" s="21">
        <v>0</v>
      </c>
      <c r="CV18" s="21">
        <v>0</v>
      </c>
      <c r="CW18" s="21">
        <v>0</v>
      </c>
      <c r="CX18" s="21">
        <v>0</v>
      </c>
      <c r="CY18" s="21">
        <v>0</v>
      </c>
      <c r="CZ18" s="21">
        <v>0</v>
      </c>
      <c r="DA18" s="21">
        <v>0</v>
      </c>
      <c r="DB18" s="21">
        <v>0</v>
      </c>
      <c r="DC18" s="21">
        <v>0</v>
      </c>
      <c r="DD18" s="21">
        <v>0</v>
      </c>
      <c r="DE18" s="21">
        <v>0</v>
      </c>
      <c r="DF18" s="21">
        <v>0</v>
      </c>
      <c r="DG18" s="21">
        <v>0</v>
      </c>
      <c r="DH18" s="21">
        <v>0</v>
      </c>
      <c r="DI18" s="21">
        <v>0</v>
      </c>
      <c r="DJ18" s="21">
        <v>0</v>
      </c>
      <c r="DK18" s="21">
        <v>0</v>
      </c>
      <c r="DL18" s="21">
        <v>0</v>
      </c>
      <c r="DM18" s="21">
        <v>0</v>
      </c>
      <c r="DN18" s="21">
        <v>0</v>
      </c>
      <c r="DO18" s="21">
        <v>0</v>
      </c>
      <c r="DP18" s="21">
        <v>0</v>
      </c>
      <c r="DQ18" s="21">
        <v>0</v>
      </c>
      <c r="DR18" s="21">
        <v>0</v>
      </c>
      <c r="DS18" s="21">
        <v>0</v>
      </c>
      <c r="DT18" s="21">
        <v>0</v>
      </c>
      <c r="DU18" s="21">
        <v>0</v>
      </c>
      <c r="DV18" s="21">
        <v>0</v>
      </c>
      <c r="DW18" s="21">
        <v>0</v>
      </c>
      <c r="DX18" s="21">
        <v>0</v>
      </c>
      <c r="DY18" s="21">
        <v>0</v>
      </c>
      <c r="DZ18" s="21">
        <v>0</v>
      </c>
      <c r="EA18" s="21">
        <v>0</v>
      </c>
      <c r="EB18" s="21">
        <v>0</v>
      </c>
      <c r="EC18" s="21">
        <v>0</v>
      </c>
      <c r="ED18" s="21">
        <v>0</v>
      </c>
      <c r="EE18" s="21">
        <v>0</v>
      </c>
      <c r="EF18" s="21">
        <v>0</v>
      </c>
      <c r="EG18" s="21">
        <v>0</v>
      </c>
      <c r="EH18" s="21">
        <v>0</v>
      </c>
      <c r="EI18" s="21">
        <v>0</v>
      </c>
      <c r="EJ18" s="21">
        <v>0</v>
      </c>
      <c r="EK18" s="21">
        <v>0</v>
      </c>
      <c r="EL18" s="21">
        <v>0</v>
      </c>
      <c r="EM18" s="21">
        <v>0</v>
      </c>
      <c r="EN18" s="21">
        <v>0</v>
      </c>
      <c r="EO18" s="21">
        <v>0</v>
      </c>
      <c r="EP18" s="21">
        <v>0</v>
      </c>
      <c r="EQ18" s="21">
        <v>0</v>
      </c>
      <c r="ER18" s="21">
        <v>0</v>
      </c>
      <c r="ES18" s="21">
        <v>0</v>
      </c>
      <c r="ET18" s="21">
        <v>0</v>
      </c>
      <c r="EU18" s="21">
        <v>0</v>
      </c>
      <c r="EV18" s="21">
        <v>0</v>
      </c>
      <c r="EW18" s="21">
        <v>0</v>
      </c>
      <c r="EX18" s="21">
        <v>0</v>
      </c>
      <c r="EY18" s="21">
        <v>0</v>
      </c>
      <c r="EZ18" s="21">
        <v>0</v>
      </c>
      <c r="FA18" s="21">
        <v>0</v>
      </c>
      <c r="FB18" s="21">
        <v>0</v>
      </c>
      <c r="FC18" s="21">
        <v>0</v>
      </c>
      <c r="FD18" s="21">
        <v>0</v>
      </c>
      <c r="FE18" s="21">
        <v>0</v>
      </c>
      <c r="FF18" s="21">
        <v>0</v>
      </c>
      <c r="FG18" s="21">
        <v>0</v>
      </c>
      <c r="FH18" s="21">
        <v>0</v>
      </c>
      <c r="FI18" s="21">
        <v>0</v>
      </c>
      <c r="FJ18" s="21">
        <v>0</v>
      </c>
      <c r="FK18" s="21">
        <v>0</v>
      </c>
      <c r="FL18" s="21">
        <v>0</v>
      </c>
      <c r="FM18" s="21">
        <v>0</v>
      </c>
      <c r="FN18" s="21">
        <v>0</v>
      </c>
      <c r="FO18" s="21">
        <v>0</v>
      </c>
      <c r="FP18" s="21">
        <v>0</v>
      </c>
      <c r="FQ18" s="21">
        <v>0</v>
      </c>
      <c r="FR18" s="21">
        <v>0</v>
      </c>
      <c r="FS18" s="21">
        <v>0</v>
      </c>
      <c r="FT18" s="21">
        <v>0</v>
      </c>
      <c r="FU18" s="21">
        <v>0</v>
      </c>
      <c r="FV18" s="21">
        <v>0</v>
      </c>
      <c r="FW18" s="21">
        <v>0</v>
      </c>
      <c r="FX18" s="21">
        <v>0</v>
      </c>
      <c r="FY18" s="21">
        <v>0</v>
      </c>
      <c r="FZ18" s="21">
        <v>0</v>
      </c>
      <c r="GA18" s="21">
        <v>0</v>
      </c>
      <c r="GB18" s="21">
        <v>0</v>
      </c>
      <c r="GC18" s="21">
        <v>0</v>
      </c>
      <c r="GD18" s="21">
        <v>0</v>
      </c>
      <c r="GE18" s="21">
        <v>0</v>
      </c>
      <c r="GF18" s="21">
        <v>0</v>
      </c>
      <c r="GG18" s="21">
        <v>0</v>
      </c>
      <c r="GH18" s="21">
        <v>0</v>
      </c>
      <c r="GI18" s="21">
        <v>0</v>
      </c>
      <c r="GJ18" s="21">
        <v>0</v>
      </c>
      <c r="GK18" s="21">
        <v>0</v>
      </c>
      <c r="GL18" s="21">
        <v>0</v>
      </c>
      <c r="GM18" s="21">
        <v>0</v>
      </c>
      <c r="GN18" s="21">
        <v>0</v>
      </c>
      <c r="GO18" s="21">
        <v>0</v>
      </c>
      <c r="GP18" s="21">
        <v>0</v>
      </c>
      <c r="GQ18" s="21">
        <v>0</v>
      </c>
      <c r="GR18" s="21">
        <v>0</v>
      </c>
      <c r="GS18" s="21">
        <v>0</v>
      </c>
      <c r="GT18" s="21">
        <v>0</v>
      </c>
      <c r="GU18" s="21">
        <v>0</v>
      </c>
      <c r="GV18" s="21">
        <v>0</v>
      </c>
      <c r="GW18" s="21">
        <v>0</v>
      </c>
      <c r="GX18" s="21">
        <v>0</v>
      </c>
      <c r="GY18" s="21">
        <v>0</v>
      </c>
      <c r="GZ18" s="21">
        <v>0</v>
      </c>
      <c r="HA18" s="21">
        <v>0</v>
      </c>
      <c r="HB18" s="21">
        <v>0</v>
      </c>
      <c r="HC18" s="21">
        <v>0</v>
      </c>
      <c r="HD18" s="21">
        <v>0</v>
      </c>
      <c r="HE18" s="21">
        <v>0</v>
      </c>
      <c r="HF18" s="21">
        <v>0</v>
      </c>
      <c r="HG18" s="21">
        <v>0</v>
      </c>
      <c r="HH18" s="21">
        <v>0</v>
      </c>
      <c r="HI18" s="21">
        <v>0</v>
      </c>
      <c r="HJ18" s="21">
        <v>0</v>
      </c>
      <c r="HK18" s="21">
        <v>0</v>
      </c>
      <c r="HL18" s="21">
        <v>0</v>
      </c>
      <c r="HM18" s="21">
        <v>0</v>
      </c>
      <c r="HN18" s="21">
        <v>0</v>
      </c>
      <c r="HO18" s="21">
        <v>0</v>
      </c>
      <c r="HP18" s="21">
        <v>0</v>
      </c>
      <c r="HQ18" s="21">
        <v>0</v>
      </c>
      <c r="HR18" s="21">
        <v>0</v>
      </c>
      <c r="HS18" s="21">
        <v>0</v>
      </c>
      <c r="HT18" s="21">
        <v>0</v>
      </c>
      <c r="HU18" s="21">
        <v>0</v>
      </c>
      <c r="HV18" s="21">
        <v>0</v>
      </c>
      <c r="HW18" s="21">
        <v>0</v>
      </c>
      <c r="HX18" s="21">
        <v>0</v>
      </c>
      <c r="HY18" s="21">
        <v>0</v>
      </c>
      <c r="HZ18" s="21">
        <v>0</v>
      </c>
    </row>
    <row r="19" spans="11:234" ht="13.5">
      <c r="K19" s="25" t="s">
        <v>225</v>
      </c>
      <c r="L19" s="26" t="s">
        <v>361</v>
      </c>
      <c r="M19" s="27"/>
      <c r="N19" s="90">
        <v>3</v>
      </c>
      <c r="Q19" s="28">
        <v>100</v>
      </c>
      <c r="R19" s="29">
        <v>0.01</v>
      </c>
      <c r="S19" s="30">
        <v>23</v>
      </c>
      <c r="T19" s="31">
        <v>1.3</v>
      </c>
      <c r="U19" s="30">
        <v>5</v>
      </c>
      <c r="V19" s="31">
        <v>0.012700000000000001</v>
      </c>
      <c r="W19" s="30">
        <v>43</v>
      </c>
      <c r="X19" s="30">
        <v>27</v>
      </c>
      <c r="Y19" s="30">
        <v>200</v>
      </c>
      <c r="Z19" s="32">
        <v>92.7</v>
      </c>
      <c r="AA19" s="21">
        <v>0</v>
      </c>
      <c r="AB19" s="21">
        <v>0</v>
      </c>
      <c r="AC19" s="21">
        <v>0</v>
      </c>
      <c r="AD19" s="21">
        <v>0</v>
      </c>
      <c r="AE19" s="21">
        <v>0</v>
      </c>
      <c r="AF19" s="21">
        <v>0</v>
      </c>
      <c r="AG19" s="21">
        <v>0</v>
      </c>
      <c r="AH19" s="21">
        <v>0</v>
      </c>
      <c r="AI19" s="21">
        <v>0</v>
      </c>
      <c r="AJ19" s="21">
        <v>0</v>
      </c>
      <c r="AK19" s="21">
        <v>0</v>
      </c>
      <c r="AL19" s="21">
        <v>0</v>
      </c>
      <c r="AM19" s="21">
        <v>0</v>
      </c>
      <c r="AN19" s="21">
        <v>0</v>
      </c>
      <c r="AO19" s="21">
        <v>0</v>
      </c>
      <c r="AP19" s="21">
        <v>0</v>
      </c>
      <c r="AQ19" s="21">
        <v>0</v>
      </c>
      <c r="AR19" s="21">
        <v>0</v>
      </c>
      <c r="AS19" s="21">
        <v>0</v>
      </c>
      <c r="AT19" s="21">
        <v>0</v>
      </c>
      <c r="AU19" s="21">
        <v>0</v>
      </c>
      <c r="AV19" s="21">
        <v>0</v>
      </c>
      <c r="AW19" s="21">
        <v>0</v>
      </c>
      <c r="AX19" s="21">
        <v>0</v>
      </c>
      <c r="AY19" s="21">
        <v>0</v>
      </c>
      <c r="AZ19" s="21">
        <v>0</v>
      </c>
      <c r="BA19" s="21">
        <v>0</v>
      </c>
      <c r="BB19" s="21">
        <v>0</v>
      </c>
      <c r="BC19" s="21">
        <v>0</v>
      </c>
      <c r="BD19" s="21">
        <v>0</v>
      </c>
      <c r="BE19" s="21">
        <v>0</v>
      </c>
      <c r="BF19" s="21">
        <v>0</v>
      </c>
      <c r="BG19" s="21">
        <v>0</v>
      </c>
      <c r="BH19" s="21">
        <v>0</v>
      </c>
      <c r="BI19" s="21">
        <v>0</v>
      </c>
      <c r="BJ19" s="21">
        <v>0</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21">
        <v>0</v>
      </c>
      <c r="CN19" s="21">
        <v>0</v>
      </c>
      <c r="CO19" s="21">
        <v>0</v>
      </c>
      <c r="CP19" s="21">
        <v>0</v>
      </c>
      <c r="CQ19" s="21">
        <v>0</v>
      </c>
      <c r="CR19" s="21">
        <v>0</v>
      </c>
      <c r="CS19" s="21">
        <v>0</v>
      </c>
      <c r="CT19" s="21">
        <v>0</v>
      </c>
      <c r="CU19" s="21">
        <v>0</v>
      </c>
      <c r="CV19" s="21">
        <v>0</v>
      </c>
      <c r="CW19" s="21">
        <v>0</v>
      </c>
      <c r="CX19" s="21">
        <v>0</v>
      </c>
      <c r="CY19" s="21">
        <v>0</v>
      </c>
      <c r="CZ19" s="21">
        <v>0</v>
      </c>
      <c r="DA19" s="21">
        <v>0</v>
      </c>
      <c r="DB19" s="21">
        <v>0</v>
      </c>
      <c r="DC19" s="21">
        <v>0</v>
      </c>
      <c r="DD19" s="21">
        <v>0</v>
      </c>
      <c r="DE19" s="21">
        <v>0</v>
      </c>
      <c r="DF19" s="21">
        <v>0</v>
      </c>
      <c r="DG19" s="21">
        <v>0</v>
      </c>
      <c r="DH19" s="21">
        <v>0</v>
      </c>
      <c r="DI19" s="21">
        <v>0</v>
      </c>
      <c r="DJ19" s="21">
        <v>0</v>
      </c>
      <c r="DK19" s="21">
        <v>0</v>
      </c>
      <c r="DL19" s="21">
        <v>0</v>
      </c>
      <c r="DM19" s="21">
        <v>0</v>
      </c>
      <c r="DN19" s="21">
        <v>0</v>
      </c>
      <c r="DO19" s="21">
        <v>0</v>
      </c>
      <c r="DP19" s="21">
        <v>0</v>
      </c>
      <c r="DQ19" s="21">
        <v>0</v>
      </c>
      <c r="DR19" s="21">
        <v>0</v>
      </c>
      <c r="DS19" s="21">
        <v>0</v>
      </c>
      <c r="DT19" s="21">
        <v>0</v>
      </c>
      <c r="DU19" s="21">
        <v>0</v>
      </c>
      <c r="DV19" s="21">
        <v>0</v>
      </c>
      <c r="DW19" s="21">
        <v>0</v>
      </c>
      <c r="DX19" s="21">
        <v>0</v>
      </c>
      <c r="DY19" s="21">
        <v>0</v>
      </c>
      <c r="DZ19" s="21">
        <v>0</v>
      </c>
      <c r="EA19" s="21">
        <v>0</v>
      </c>
      <c r="EB19" s="21">
        <v>0</v>
      </c>
      <c r="EC19" s="21">
        <v>0</v>
      </c>
      <c r="ED19" s="21">
        <v>0</v>
      </c>
      <c r="EE19" s="21">
        <v>0</v>
      </c>
      <c r="EF19" s="21">
        <v>0</v>
      </c>
      <c r="EG19" s="21">
        <v>0</v>
      </c>
      <c r="EH19" s="21">
        <v>0</v>
      </c>
      <c r="EI19" s="21">
        <v>0</v>
      </c>
      <c r="EJ19" s="21">
        <v>0</v>
      </c>
      <c r="EK19" s="21">
        <v>0</v>
      </c>
      <c r="EL19" s="21">
        <v>0</v>
      </c>
      <c r="EM19" s="21">
        <v>0</v>
      </c>
      <c r="EN19" s="21">
        <v>0</v>
      </c>
      <c r="EO19" s="21">
        <v>0</v>
      </c>
      <c r="EP19" s="21">
        <v>0</v>
      </c>
      <c r="EQ19" s="21">
        <v>0</v>
      </c>
      <c r="ER19" s="21">
        <v>0</v>
      </c>
      <c r="ES19" s="21">
        <v>0</v>
      </c>
      <c r="ET19" s="21">
        <v>0</v>
      </c>
      <c r="EU19" s="21">
        <v>0</v>
      </c>
      <c r="EV19" s="21">
        <v>0</v>
      </c>
      <c r="EW19" s="21">
        <v>0</v>
      </c>
      <c r="EX19" s="21">
        <v>0</v>
      </c>
      <c r="EY19" s="21">
        <v>0</v>
      </c>
      <c r="EZ19" s="21">
        <v>0</v>
      </c>
      <c r="FA19" s="21">
        <v>0</v>
      </c>
      <c r="FB19" s="21">
        <v>0</v>
      </c>
      <c r="FC19" s="21">
        <v>0</v>
      </c>
      <c r="FD19" s="21">
        <v>0</v>
      </c>
      <c r="FE19" s="21">
        <v>0</v>
      </c>
      <c r="FF19" s="21">
        <v>0</v>
      </c>
      <c r="FG19" s="21">
        <v>0</v>
      </c>
      <c r="FH19" s="21">
        <v>0</v>
      </c>
      <c r="FI19" s="21">
        <v>0</v>
      </c>
      <c r="FJ19" s="21">
        <v>0</v>
      </c>
      <c r="FK19" s="21">
        <v>0</v>
      </c>
      <c r="FL19" s="21">
        <v>0</v>
      </c>
      <c r="FM19" s="21">
        <v>0</v>
      </c>
      <c r="FN19" s="21">
        <v>0</v>
      </c>
      <c r="FO19" s="21">
        <v>0</v>
      </c>
      <c r="FP19" s="21">
        <v>0</v>
      </c>
      <c r="FQ19" s="21">
        <v>0</v>
      </c>
      <c r="FR19" s="21">
        <v>0</v>
      </c>
      <c r="FS19" s="21">
        <v>0</v>
      </c>
      <c r="FT19" s="21">
        <v>0</v>
      </c>
      <c r="FU19" s="21">
        <v>0</v>
      </c>
      <c r="FV19" s="21">
        <v>0</v>
      </c>
      <c r="FW19" s="21">
        <v>0</v>
      </c>
      <c r="FX19" s="21">
        <v>0</v>
      </c>
      <c r="FY19" s="21">
        <v>0</v>
      </c>
      <c r="FZ19" s="21">
        <v>0</v>
      </c>
      <c r="GA19" s="21">
        <v>0</v>
      </c>
      <c r="GB19" s="21">
        <v>0</v>
      </c>
      <c r="GC19" s="21">
        <v>0</v>
      </c>
      <c r="GD19" s="21">
        <v>0</v>
      </c>
      <c r="GE19" s="21">
        <v>0</v>
      </c>
      <c r="GF19" s="21">
        <v>0</v>
      </c>
      <c r="GG19" s="21">
        <v>0</v>
      </c>
      <c r="GH19" s="21">
        <v>0</v>
      </c>
      <c r="GI19" s="21">
        <v>0</v>
      </c>
      <c r="GJ19" s="21">
        <v>0</v>
      </c>
      <c r="GK19" s="21">
        <v>0</v>
      </c>
      <c r="GL19" s="21">
        <v>0</v>
      </c>
      <c r="GM19" s="21">
        <v>0</v>
      </c>
      <c r="GN19" s="21">
        <v>0</v>
      </c>
      <c r="GO19" s="21">
        <v>0</v>
      </c>
      <c r="GP19" s="21">
        <v>0</v>
      </c>
      <c r="GQ19" s="21">
        <v>0</v>
      </c>
      <c r="GR19" s="21">
        <v>0</v>
      </c>
      <c r="GS19" s="21">
        <v>0</v>
      </c>
      <c r="GT19" s="21">
        <v>0</v>
      </c>
      <c r="GU19" s="21">
        <v>0</v>
      </c>
      <c r="GV19" s="21">
        <v>0</v>
      </c>
      <c r="GW19" s="21">
        <v>0</v>
      </c>
      <c r="GX19" s="21">
        <v>0</v>
      </c>
      <c r="GY19" s="21">
        <v>0</v>
      </c>
      <c r="GZ19" s="21">
        <v>0</v>
      </c>
      <c r="HA19" s="21">
        <v>0</v>
      </c>
      <c r="HB19" s="21">
        <v>0</v>
      </c>
      <c r="HC19" s="21">
        <v>0</v>
      </c>
      <c r="HD19" s="21">
        <v>0</v>
      </c>
      <c r="HE19" s="21">
        <v>0</v>
      </c>
      <c r="HF19" s="21">
        <v>0</v>
      </c>
      <c r="HG19" s="21">
        <v>0</v>
      </c>
      <c r="HH19" s="21">
        <v>0</v>
      </c>
      <c r="HI19" s="21">
        <v>0</v>
      </c>
      <c r="HJ19" s="21">
        <v>0</v>
      </c>
      <c r="HK19" s="21">
        <v>0</v>
      </c>
      <c r="HL19" s="21">
        <v>0</v>
      </c>
      <c r="HM19" s="21">
        <v>0</v>
      </c>
      <c r="HN19" s="21">
        <v>0</v>
      </c>
      <c r="HO19" s="21">
        <v>0</v>
      </c>
      <c r="HP19" s="21">
        <v>0</v>
      </c>
      <c r="HQ19" s="21">
        <v>0</v>
      </c>
      <c r="HR19" s="21">
        <v>0</v>
      </c>
      <c r="HS19" s="21">
        <v>0</v>
      </c>
      <c r="HT19" s="21">
        <v>0</v>
      </c>
      <c r="HU19" s="21">
        <v>0</v>
      </c>
      <c r="HV19" s="21">
        <v>0</v>
      </c>
      <c r="HW19" s="21">
        <v>0</v>
      </c>
      <c r="HX19" s="21">
        <v>0</v>
      </c>
      <c r="HY19" s="21">
        <v>0</v>
      </c>
      <c r="HZ19" s="21">
        <v>0</v>
      </c>
    </row>
    <row r="20" spans="11:234" ht="13.5">
      <c r="K20" s="25" t="s">
        <v>195</v>
      </c>
      <c r="L20" s="26" t="s">
        <v>362</v>
      </c>
      <c r="M20" s="27"/>
      <c r="N20" s="90">
        <v>3</v>
      </c>
      <c r="Q20" s="28">
        <v>100</v>
      </c>
      <c r="R20" s="29">
        <v>0.01</v>
      </c>
      <c r="S20" s="30">
        <v>22</v>
      </c>
      <c r="T20" s="31">
        <v>0.9</v>
      </c>
      <c r="U20" s="30">
        <v>1</v>
      </c>
      <c r="V20" s="31">
        <v>0.00254</v>
      </c>
      <c r="W20" s="30">
        <v>11</v>
      </c>
      <c r="X20" s="30">
        <v>22</v>
      </c>
      <c r="Y20" s="30">
        <v>190</v>
      </c>
      <c r="Z20" s="32">
        <v>93.4</v>
      </c>
      <c r="AA20" s="21">
        <v>0</v>
      </c>
      <c r="AB20" s="21">
        <v>0</v>
      </c>
      <c r="AC20" s="21">
        <v>0</v>
      </c>
      <c r="AD20" s="21">
        <v>0</v>
      </c>
      <c r="AE20" s="21">
        <v>0</v>
      </c>
      <c r="AF20" s="21">
        <v>0</v>
      </c>
      <c r="AG20" s="21">
        <v>0</v>
      </c>
      <c r="AH20" s="21">
        <v>0</v>
      </c>
      <c r="AI20" s="21">
        <v>0</v>
      </c>
      <c r="AJ20" s="21">
        <v>0</v>
      </c>
      <c r="AK20" s="21">
        <v>0</v>
      </c>
      <c r="AL20" s="21">
        <v>0</v>
      </c>
      <c r="AM20" s="21">
        <v>0</v>
      </c>
      <c r="AN20" s="21">
        <v>0</v>
      </c>
      <c r="AO20" s="21">
        <v>0</v>
      </c>
      <c r="AP20" s="21">
        <v>0</v>
      </c>
      <c r="AQ20" s="21">
        <v>0</v>
      </c>
      <c r="AR20" s="21">
        <v>0</v>
      </c>
      <c r="AS20" s="21">
        <v>0</v>
      </c>
      <c r="AT20" s="21">
        <v>0</v>
      </c>
      <c r="AU20" s="21">
        <v>0</v>
      </c>
      <c r="AV20" s="21">
        <v>0</v>
      </c>
      <c r="AW20" s="21">
        <v>0</v>
      </c>
      <c r="AX20" s="21">
        <v>0</v>
      </c>
      <c r="AY20" s="21">
        <v>0</v>
      </c>
      <c r="AZ20" s="21">
        <v>0</v>
      </c>
      <c r="BA20" s="21">
        <v>0</v>
      </c>
      <c r="BB20" s="21">
        <v>0</v>
      </c>
      <c r="BC20" s="21">
        <v>0</v>
      </c>
      <c r="BD20" s="21">
        <v>0</v>
      </c>
      <c r="BE20" s="21">
        <v>0</v>
      </c>
      <c r="BF20" s="21">
        <v>0</v>
      </c>
      <c r="BG20" s="21">
        <v>0</v>
      </c>
      <c r="BH20" s="21">
        <v>0</v>
      </c>
      <c r="BI20" s="21">
        <v>0</v>
      </c>
      <c r="BJ20" s="21">
        <v>0</v>
      </c>
      <c r="BK20" s="21">
        <v>0</v>
      </c>
      <c r="BL20" s="21">
        <v>0</v>
      </c>
      <c r="BM20" s="21">
        <v>0</v>
      </c>
      <c r="BN20" s="21">
        <v>0</v>
      </c>
      <c r="BO20" s="21">
        <v>0</v>
      </c>
      <c r="BP20" s="21">
        <v>0</v>
      </c>
      <c r="BQ20" s="21">
        <v>0</v>
      </c>
      <c r="BR20" s="21">
        <v>0</v>
      </c>
      <c r="BS20" s="21">
        <v>0</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v>0</v>
      </c>
      <c r="CT20" s="21">
        <v>0</v>
      </c>
      <c r="CU20" s="21">
        <v>0</v>
      </c>
      <c r="CV20" s="21">
        <v>0</v>
      </c>
      <c r="CW20" s="21">
        <v>0</v>
      </c>
      <c r="CX20" s="21">
        <v>0</v>
      </c>
      <c r="CY20" s="21">
        <v>0</v>
      </c>
      <c r="CZ20" s="21">
        <v>0</v>
      </c>
      <c r="DA20" s="21">
        <v>0</v>
      </c>
      <c r="DB20" s="21">
        <v>0</v>
      </c>
      <c r="DC20" s="21">
        <v>0</v>
      </c>
      <c r="DD20" s="21">
        <v>0</v>
      </c>
      <c r="DE20" s="21">
        <v>0</v>
      </c>
      <c r="DF20" s="21">
        <v>0</v>
      </c>
      <c r="DG20" s="21">
        <v>0</v>
      </c>
      <c r="DH20" s="21">
        <v>0</v>
      </c>
      <c r="DI20" s="21">
        <v>0</v>
      </c>
      <c r="DJ20" s="21">
        <v>0</v>
      </c>
      <c r="DK20" s="21">
        <v>0</v>
      </c>
      <c r="DL20" s="21">
        <v>0</v>
      </c>
      <c r="DM20" s="21">
        <v>0</v>
      </c>
      <c r="DN20" s="21">
        <v>0</v>
      </c>
      <c r="DO20" s="21">
        <v>0</v>
      </c>
      <c r="DP20" s="21">
        <v>0</v>
      </c>
      <c r="DQ20" s="21">
        <v>0</v>
      </c>
      <c r="DR20" s="21">
        <v>0</v>
      </c>
      <c r="DS20" s="21">
        <v>0</v>
      </c>
      <c r="DT20" s="21">
        <v>0</v>
      </c>
      <c r="DU20" s="21">
        <v>0</v>
      </c>
      <c r="DV20" s="21">
        <v>0</v>
      </c>
      <c r="DW20" s="21">
        <v>0</v>
      </c>
      <c r="DX20" s="21">
        <v>0</v>
      </c>
      <c r="DY20" s="21">
        <v>0</v>
      </c>
      <c r="DZ20" s="21">
        <v>0</v>
      </c>
      <c r="EA20" s="21">
        <v>0</v>
      </c>
      <c r="EB20" s="21">
        <v>0</v>
      </c>
      <c r="EC20" s="21">
        <v>0</v>
      </c>
      <c r="ED20" s="21">
        <v>0</v>
      </c>
      <c r="EE20" s="21">
        <v>0</v>
      </c>
      <c r="EF20" s="21">
        <v>0</v>
      </c>
      <c r="EG20" s="21">
        <v>0</v>
      </c>
      <c r="EH20" s="21">
        <v>0</v>
      </c>
      <c r="EI20" s="21">
        <v>0</v>
      </c>
      <c r="EJ20" s="21">
        <v>0</v>
      </c>
      <c r="EK20" s="21">
        <v>0</v>
      </c>
      <c r="EL20" s="21">
        <v>0</v>
      </c>
      <c r="EM20" s="21">
        <v>0</v>
      </c>
      <c r="EN20" s="21">
        <v>0</v>
      </c>
      <c r="EO20" s="21">
        <v>0</v>
      </c>
      <c r="EP20" s="21">
        <v>0</v>
      </c>
      <c r="EQ20" s="21">
        <v>0</v>
      </c>
      <c r="ER20" s="21">
        <v>0</v>
      </c>
      <c r="ES20" s="21">
        <v>0</v>
      </c>
      <c r="ET20" s="21">
        <v>0</v>
      </c>
      <c r="EU20" s="21">
        <v>0</v>
      </c>
      <c r="EV20" s="21">
        <v>0</v>
      </c>
      <c r="EW20" s="21">
        <v>0</v>
      </c>
      <c r="EX20" s="21">
        <v>0</v>
      </c>
      <c r="EY20" s="21">
        <v>0</v>
      </c>
      <c r="EZ20" s="21">
        <v>0</v>
      </c>
      <c r="FA20" s="21">
        <v>0</v>
      </c>
      <c r="FB20" s="21">
        <v>0</v>
      </c>
      <c r="FC20" s="21">
        <v>0</v>
      </c>
      <c r="FD20" s="21">
        <v>0</v>
      </c>
      <c r="FE20" s="21">
        <v>0</v>
      </c>
      <c r="FF20" s="21">
        <v>0</v>
      </c>
      <c r="FG20" s="21">
        <v>0</v>
      </c>
      <c r="FH20" s="21">
        <v>0</v>
      </c>
      <c r="FI20" s="21">
        <v>0</v>
      </c>
      <c r="FJ20" s="21">
        <v>0</v>
      </c>
      <c r="FK20" s="21">
        <v>0</v>
      </c>
      <c r="FL20" s="21">
        <v>0</v>
      </c>
      <c r="FM20" s="21">
        <v>0</v>
      </c>
      <c r="FN20" s="21">
        <v>0</v>
      </c>
      <c r="FO20" s="21">
        <v>0</v>
      </c>
      <c r="FP20" s="21">
        <v>0</v>
      </c>
      <c r="FQ20" s="21">
        <v>0</v>
      </c>
      <c r="FR20" s="21">
        <v>0</v>
      </c>
      <c r="FS20" s="21">
        <v>0</v>
      </c>
      <c r="FT20" s="21">
        <v>0</v>
      </c>
      <c r="FU20" s="21">
        <v>0</v>
      </c>
      <c r="FV20" s="21">
        <v>0</v>
      </c>
      <c r="FW20" s="21">
        <v>0</v>
      </c>
      <c r="FX20" s="21">
        <v>0</v>
      </c>
      <c r="FY20" s="21">
        <v>0</v>
      </c>
      <c r="FZ20" s="21">
        <v>0</v>
      </c>
      <c r="GA20" s="21">
        <v>0</v>
      </c>
      <c r="GB20" s="21">
        <v>0</v>
      </c>
      <c r="GC20" s="21">
        <v>0</v>
      </c>
      <c r="GD20" s="21">
        <v>0</v>
      </c>
      <c r="GE20" s="21">
        <v>0</v>
      </c>
      <c r="GF20" s="21">
        <v>0</v>
      </c>
      <c r="GG20" s="21">
        <v>0</v>
      </c>
      <c r="GH20" s="21">
        <v>0</v>
      </c>
      <c r="GI20" s="21">
        <v>0</v>
      </c>
      <c r="GJ20" s="21">
        <v>0</v>
      </c>
      <c r="GK20" s="21">
        <v>0</v>
      </c>
      <c r="GL20" s="21">
        <v>0</v>
      </c>
      <c r="GM20" s="21">
        <v>0</v>
      </c>
      <c r="GN20" s="21">
        <v>0</v>
      </c>
      <c r="GO20" s="21">
        <v>0</v>
      </c>
      <c r="GP20" s="21">
        <v>0</v>
      </c>
      <c r="GQ20" s="21">
        <v>0</v>
      </c>
      <c r="GR20" s="21">
        <v>0</v>
      </c>
      <c r="GS20" s="21">
        <v>0</v>
      </c>
      <c r="GT20" s="21">
        <v>0</v>
      </c>
      <c r="GU20" s="21">
        <v>0</v>
      </c>
      <c r="GV20" s="21">
        <v>0</v>
      </c>
      <c r="GW20" s="21">
        <v>0</v>
      </c>
      <c r="GX20" s="21">
        <v>0</v>
      </c>
      <c r="GY20" s="21">
        <v>0</v>
      </c>
      <c r="GZ20" s="21">
        <v>0</v>
      </c>
      <c r="HA20" s="21">
        <v>0</v>
      </c>
      <c r="HB20" s="21">
        <v>0</v>
      </c>
      <c r="HC20" s="21">
        <v>0</v>
      </c>
      <c r="HD20" s="21">
        <v>0</v>
      </c>
      <c r="HE20" s="21">
        <v>0</v>
      </c>
      <c r="HF20" s="21">
        <v>0</v>
      </c>
      <c r="HG20" s="21">
        <v>0</v>
      </c>
      <c r="HH20" s="21">
        <v>0</v>
      </c>
      <c r="HI20" s="21">
        <v>0</v>
      </c>
      <c r="HJ20" s="21">
        <v>0</v>
      </c>
      <c r="HK20" s="21">
        <v>0</v>
      </c>
      <c r="HL20" s="21">
        <v>0</v>
      </c>
      <c r="HM20" s="21">
        <v>0</v>
      </c>
      <c r="HN20" s="21">
        <v>0</v>
      </c>
      <c r="HO20" s="21">
        <v>0</v>
      </c>
      <c r="HP20" s="21">
        <v>0</v>
      </c>
      <c r="HQ20" s="21">
        <v>0</v>
      </c>
      <c r="HR20" s="21">
        <v>0</v>
      </c>
      <c r="HS20" s="21">
        <v>0</v>
      </c>
      <c r="HT20" s="21">
        <v>0</v>
      </c>
      <c r="HU20" s="21">
        <v>0</v>
      </c>
      <c r="HV20" s="21">
        <v>0</v>
      </c>
      <c r="HW20" s="21">
        <v>0</v>
      </c>
      <c r="HX20" s="21">
        <v>0</v>
      </c>
      <c r="HY20" s="21">
        <v>0</v>
      </c>
      <c r="HZ20" s="21">
        <v>0</v>
      </c>
    </row>
    <row r="21" spans="11:234" ht="13.5">
      <c r="K21" s="25" t="s">
        <v>317</v>
      </c>
      <c r="L21" s="34" t="s">
        <v>302</v>
      </c>
      <c r="N21" s="91">
        <v>1</v>
      </c>
      <c r="Q21" s="28">
        <v>100</v>
      </c>
      <c r="R21" s="29">
        <v>0.01</v>
      </c>
      <c r="S21" s="32">
        <v>71</v>
      </c>
      <c r="T21" s="37">
        <v>7.7</v>
      </c>
      <c r="U21" s="32">
        <v>5700</v>
      </c>
      <c r="V21" s="37">
        <v>14.478000000000002</v>
      </c>
      <c r="W21" s="32">
        <v>29</v>
      </c>
      <c r="X21" s="32">
        <v>160</v>
      </c>
      <c r="Y21" s="32">
        <v>390</v>
      </c>
      <c r="Z21" s="32">
        <v>67.1</v>
      </c>
      <c r="AA21" s="21">
        <v>0</v>
      </c>
      <c r="AB21" s="21">
        <v>0</v>
      </c>
      <c r="AC21" s="21">
        <v>0</v>
      </c>
      <c r="AD21" s="21">
        <v>0</v>
      </c>
      <c r="AE21" s="21">
        <v>0</v>
      </c>
      <c r="AF21" s="21">
        <v>0</v>
      </c>
      <c r="AG21" s="21">
        <v>0</v>
      </c>
      <c r="AH21" s="21">
        <v>0</v>
      </c>
      <c r="AI21" s="21">
        <v>0</v>
      </c>
      <c r="AJ21" s="21">
        <v>0</v>
      </c>
      <c r="AK21" s="21">
        <v>0</v>
      </c>
      <c r="AL21" s="21">
        <v>0</v>
      </c>
      <c r="AM21" s="21">
        <v>0</v>
      </c>
      <c r="AN21" s="21">
        <v>0</v>
      </c>
      <c r="AO21" s="21">
        <v>0</v>
      </c>
      <c r="AP21" s="21">
        <v>0</v>
      </c>
      <c r="AQ21" s="21">
        <v>0</v>
      </c>
      <c r="AR21" s="21">
        <v>0</v>
      </c>
      <c r="AS21" s="21">
        <v>0</v>
      </c>
      <c r="AT21" s="21">
        <v>0</v>
      </c>
      <c r="AU21" s="21">
        <v>0</v>
      </c>
      <c r="AV21" s="21">
        <v>0</v>
      </c>
      <c r="AW21" s="21">
        <v>0</v>
      </c>
      <c r="AX21" s="21">
        <v>0</v>
      </c>
      <c r="AY21" s="21">
        <v>0</v>
      </c>
      <c r="AZ21" s="21">
        <v>0</v>
      </c>
      <c r="BA21" s="21">
        <v>0</v>
      </c>
      <c r="BB21" s="21">
        <v>0</v>
      </c>
      <c r="BC21" s="21">
        <v>0</v>
      </c>
      <c r="BD21" s="21">
        <v>0</v>
      </c>
      <c r="BE21" s="21">
        <v>0</v>
      </c>
      <c r="BF21" s="21">
        <v>0</v>
      </c>
      <c r="BG21" s="21">
        <v>0</v>
      </c>
      <c r="BH21" s="21">
        <v>0</v>
      </c>
      <c r="BI21" s="21">
        <v>0</v>
      </c>
      <c r="BJ21" s="21">
        <v>0</v>
      </c>
      <c r="BK21" s="21">
        <v>0</v>
      </c>
      <c r="BL21" s="21">
        <v>0</v>
      </c>
      <c r="BM21" s="21">
        <v>0</v>
      </c>
      <c r="BN21" s="21">
        <v>0</v>
      </c>
      <c r="BO21" s="21">
        <v>0</v>
      </c>
      <c r="BP21" s="21">
        <v>0</v>
      </c>
      <c r="BQ21" s="21">
        <v>0</v>
      </c>
      <c r="BR21" s="21">
        <v>0</v>
      </c>
      <c r="BS21" s="21">
        <v>0</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21">
        <v>0</v>
      </c>
      <c r="CN21" s="21">
        <v>0</v>
      </c>
      <c r="CO21" s="21">
        <v>0</v>
      </c>
      <c r="CP21" s="21">
        <v>0</v>
      </c>
      <c r="CQ21" s="21">
        <v>0</v>
      </c>
      <c r="CR21" s="21">
        <v>0</v>
      </c>
      <c r="CS21" s="21">
        <v>0</v>
      </c>
      <c r="CT21" s="21">
        <v>0</v>
      </c>
      <c r="CU21" s="21">
        <v>0</v>
      </c>
      <c r="CV21" s="21">
        <v>0</v>
      </c>
      <c r="CW21" s="21">
        <v>0</v>
      </c>
      <c r="CX21" s="21">
        <v>0</v>
      </c>
      <c r="CY21" s="21">
        <v>0</v>
      </c>
      <c r="CZ21" s="21">
        <v>0</v>
      </c>
      <c r="DA21" s="21">
        <v>0</v>
      </c>
      <c r="DB21" s="21">
        <v>0</v>
      </c>
      <c r="DC21" s="21">
        <v>0</v>
      </c>
      <c r="DD21" s="21">
        <v>0</v>
      </c>
      <c r="DE21" s="21">
        <v>0</v>
      </c>
      <c r="DF21" s="21">
        <v>0</v>
      </c>
      <c r="DG21" s="21">
        <v>0</v>
      </c>
      <c r="DH21" s="21">
        <v>0</v>
      </c>
      <c r="DI21" s="21">
        <v>0</v>
      </c>
      <c r="DJ21" s="21">
        <v>0</v>
      </c>
      <c r="DK21" s="21">
        <v>0</v>
      </c>
      <c r="DL21" s="21">
        <v>0</v>
      </c>
      <c r="DM21" s="21">
        <v>0</v>
      </c>
      <c r="DN21" s="21">
        <v>0</v>
      </c>
      <c r="DO21" s="21">
        <v>0</v>
      </c>
      <c r="DP21" s="21">
        <v>0</v>
      </c>
      <c r="DQ21" s="21">
        <v>0</v>
      </c>
      <c r="DR21" s="21">
        <v>0</v>
      </c>
      <c r="DS21" s="21">
        <v>0</v>
      </c>
      <c r="DT21" s="21">
        <v>0</v>
      </c>
      <c r="DU21" s="21">
        <v>0</v>
      </c>
      <c r="DV21" s="21">
        <v>0</v>
      </c>
      <c r="DW21" s="21">
        <v>0</v>
      </c>
      <c r="DX21" s="21">
        <v>0</v>
      </c>
      <c r="DY21" s="21">
        <v>0</v>
      </c>
      <c r="DZ21" s="21">
        <v>0</v>
      </c>
      <c r="EA21" s="21">
        <v>0</v>
      </c>
      <c r="EB21" s="21">
        <v>0</v>
      </c>
      <c r="EC21" s="21">
        <v>0</v>
      </c>
      <c r="ED21" s="21">
        <v>0</v>
      </c>
      <c r="EE21" s="21">
        <v>0</v>
      </c>
      <c r="EF21" s="21">
        <v>0</v>
      </c>
      <c r="EG21" s="21">
        <v>0</v>
      </c>
      <c r="EH21" s="21">
        <v>0</v>
      </c>
      <c r="EI21" s="21">
        <v>0</v>
      </c>
      <c r="EJ21" s="21">
        <v>0</v>
      </c>
      <c r="EK21" s="21">
        <v>0</v>
      </c>
      <c r="EL21" s="21">
        <v>0</v>
      </c>
      <c r="EM21" s="21">
        <v>0</v>
      </c>
      <c r="EN21" s="21">
        <v>0</v>
      </c>
      <c r="EO21" s="21">
        <v>0</v>
      </c>
      <c r="EP21" s="21">
        <v>0</v>
      </c>
      <c r="EQ21" s="21">
        <v>0</v>
      </c>
      <c r="ER21" s="21">
        <v>0</v>
      </c>
      <c r="ES21" s="21">
        <v>0</v>
      </c>
      <c r="ET21" s="21">
        <v>0</v>
      </c>
      <c r="EU21" s="21">
        <v>0</v>
      </c>
      <c r="EV21" s="21">
        <v>0</v>
      </c>
      <c r="EW21" s="21">
        <v>0</v>
      </c>
      <c r="EX21" s="21">
        <v>0</v>
      </c>
      <c r="EY21" s="21">
        <v>0</v>
      </c>
      <c r="EZ21" s="21">
        <v>0</v>
      </c>
      <c r="FA21" s="21">
        <v>0</v>
      </c>
      <c r="FB21" s="21">
        <v>0</v>
      </c>
      <c r="FC21" s="21">
        <v>0</v>
      </c>
      <c r="FD21" s="21">
        <v>0</v>
      </c>
      <c r="FE21" s="21">
        <v>0</v>
      </c>
      <c r="FF21" s="21">
        <v>0</v>
      </c>
      <c r="FG21" s="21">
        <v>0</v>
      </c>
      <c r="FH21" s="21">
        <v>0</v>
      </c>
      <c r="FI21" s="21">
        <v>0</v>
      </c>
      <c r="FJ21" s="21">
        <v>0</v>
      </c>
      <c r="FK21" s="21">
        <v>0</v>
      </c>
      <c r="FL21" s="21">
        <v>0</v>
      </c>
      <c r="FM21" s="21">
        <v>0</v>
      </c>
      <c r="FN21" s="21">
        <v>0</v>
      </c>
      <c r="FO21" s="21">
        <v>0</v>
      </c>
      <c r="FP21" s="21">
        <v>0</v>
      </c>
      <c r="FQ21" s="21">
        <v>0</v>
      </c>
      <c r="FR21" s="21">
        <v>0</v>
      </c>
      <c r="FS21" s="21">
        <v>0</v>
      </c>
      <c r="FT21" s="21">
        <v>0</v>
      </c>
      <c r="FU21" s="21">
        <v>0</v>
      </c>
      <c r="FV21" s="21">
        <v>0</v>
      </c>
      <c r="FW21" s="21">
        <v>0</v>
      </c>
      <c r="FX21" s="21">
        <v>0</v>
      </c>
      <c r="FY21" s="21">
        <v>0</v>
      </c>
      <c r="FZ21" s="21">
        <v>0</v>
      </c>
      <c r="GA21" s="21">
        <v>0</v>
      </c>
      <c r="GB21" s="21">
        <v>0</v>
      </c>
      <c r="GC21" s="21">
        <v>0</v>
      </c>
      <c r="GD21" s="21">
        <v>0</v>
      </c>
      <c r="GE21" s="21">
        <v>0</v>
      </c>
      <c r="GF21" s="21">
        <v>0</v>
      </c>
      <c r="GG21" s="21">
        <v>0</v>
      </c>
      <c r="GH21" s="21">
        <v>0</v>
      </c>
      <c r="GI21" s="21">
        <v>0</v>
      </c>
      <c r="GJ21" s="21">
        <v>0</v>
      </c>
      <c r="GK21" s="21">
        <v>0</v>
      </c>
      <c r="GL21" s="21">
        <v>0</v>
      </c>
      <c r="GM21" s="21">
        <v>0</v>
      </c>
      <c r="GN21" s="21">
        <v>0</v>
      </c>
      <c r="GO21" s="21">
        <v>0</v>
      </c>
      <c r="GP21" s="21">
        <v>0</v>
      </c>
      <c r="GQ21" s="21">
        <v>0</v>
      </c>
      <c r="GR21" s="21">
        <v>0</v>
      </c>
      <c r="GS21" s="21">
        <v>0</v>
      </c>
      <c r="GT21" s="21">
        <v>0</v>
      </c>
      <c r="GU21" s="21">
        <v>0</v>
      </c>
      <c r="GV21" s="21">
        <v>0</v>
      </c>
      <c r="GW21" s="21">
        <v>0</v>
      </c>
      <c r="GX21" s="21">
        <v>0</v>
      </c>
      <c r="GY21" s="21">
        <v>0</v>
      </c>
      <c r="GZ21" s="21">
        <v>0</v>
      </c>
      <c r="HA21" s="21">
        <v>0</v>
      </c>
      <c r="HB21" s="21">
        <v>0</v>
      </c>
      <c r="HC21" s="21">
        <v>0</v>
      </c>
      <c r="HD21" s="21">
        <v>0</v>
      </c>
      <c r="HE21" s="21">
        <v>0</v>
      </c>
      <c r="HF21" s="21">
        <v>0</v>
      </c>
      <c r="HG21" s="21">
        <v>0</v>
      </c>
      <c r="HH21" s="21">
        <v>0</v>
      </c>
      <c r="HI21" s="21">
        <v>0</v>
      </c>
      <c r="HJ21" s="21">
        <v>0</v>
      </c>
      <c r="HK21" s="21">
        <v>0</v>
      </c>
      <c r="HL21" s="21">
        <v>0</v>
      </c>
      <c r="HM21" s="21">
        <v>0</v>
      </c>
      <c r="HN21" s="21">
        <v>0</v>
      </c>
      <c r="HO21" s="21">
        <v>0</v>
      </c>
      <c r="HP21" s="21">
        <v>0</v>
      </c>
      <c r="HQ21" s="21">
        <v>0</v>
      </c>
      <c r="HR21" s="21">
        <v>0</v>
      </c>
      <c r="HS21" s="21">
        <v>0</v>
      </c>
      <c r="HT21" s="21">
        <v>0</v>
      </c>
      <c r="HU21" s="21">
        <v>0</v>
      </c>
      <c r="HV21" s="21">
        <v>0</v>
      </c>
      <c r="HW21" s="21">
        <v>0</v>
      </c>
      <c r="HX21" s="21">
        <v>0</v>
      </c>
      <c r="HY21" s="21">
        <v>0</v>
      </c>
      <c r="HZ21" s="21">
        <v>0</v>
      </c>
    </row>
    <row r="22" spans="11:234" ht="13.5">
      <c r="K22" s="34" t="s">
        <v>284</v>
      </c>
      <c r="L22" s="34" t="s">
        <v>308</v>
      </c>
      <c r="N22" s="91">
        <v>5</v>
      </c>
      <c r="Q22" s="28">
        <v>100</v>
      </c>
      <c r="R22" s="29">
        <v>0.01</v>
      </c>
      <c r="S22" s="32">
        <v>103</v>
      </c>
      <c r="T22" s="37">
        <v>0.4</v>
      </c>
      <c r="U22" s="32">
        <v>4</v>
      </c>
      <c r="V22" s="37">
        <v>0.01016</v>
      </c>
      <c r="W22" s="32">
        <v>3</v>
      </c>
      <c r="X22" s="32">
        <v>9</v>
      </c>
      <c r="Y22" s="32">
        <v>5</v>
      </c>
      <c r="Z22" s="32">
        <v>83.7</v>
      </c>
      <c r="AA22" s="21">
        <v>0</v>
      </c>
      <c r="AB22" s="21">
        <v>0</v>
      </c>
      <c r="AC22" s="21">
        <v>0</v>
      </c>
      <c r="AD22" s="21">
        <v>0</v>
      </c>
      <c r="AE22" s="21">
        <v>0</v>
      </c>
      <c r="AF22" s="21">
        <v>0</v>
      </c>
      <c r="AG22" s="21">
        <v>0</v>
      </c>
      <c r="AH22" s="21">
        <v>0</v>
      </c>
      <c r="AI22" s="21">
        <v>0</v>
      </c>
      <c r="AJ22" s="21">
        <v>0</v>
      </c>
      <c r="AK22" s="21">
        <v>0</v>
      </c>
      <c r="AL22" s="21">
        <v>0</v>
      </c>
      <c r="AM22" s="21">
        <v>0</v>
      </c>
      <c r="AN22" s="21">
        <v>0</v>
      </c>
      <c r="AO22" s="21">
        <v>0</v>
      </c>
      <c r="AP22" s="21">
        <v>0</v>
      </c>
      <c r="AQ22" s="21">
        <v>0</v>
      </c>
      <c r="AR22" s="21">
        <v>0</v>
      </c>
      <c r="AS22" s="21">
        <v>0</v>
      </c>
      <c r="AT22" s="21">
        <v>0</v>
      </c>
      <c r="AU22" s="21">
        <v>0</v>
      </c>
      <c r="AV22" s="21">
        <v>0</v>
      </c>
      <c r="AW22" s="21">
        <v>0</v>
      </c>
      <c r="AX22" s="21">
        <v>0</v>
      </c>
      <c r="AY22" s="21">
        <v>0</v>
      </c>
      <c r="AZ22" s="21">
        <v>0</v>
      </c>
      <c r="BA22" s="21">
        <v>0</v>
      </c>
      <c r="BB22" s="21">
        <v>0</v>
      </c>
      <c r="BC22" s="21">
        <v>0</v>
      </c>
      <c r="BD22" s="21">
        <v>0</v>
      </c>
      <c r="BE22" s="21">
        <v>0</v>
      </c>
      <c r="BF22" s="21">
        <v>0</v>
      </c>
      <c r="BG22" s="21">
        <v>0</v>
      </c>
      <c r="BH22" s="21">
        <v>0</v>
      </c>
      <c r="BI22" s="21">
        <v>0</v>
      </c>
      <c r="BJ22" s="21">
        <v>0</v>
      </c>
      <c r="BK22" s="21">
        <v>0</v>
      </c>
      <c r="BL22" s="21">
        <v>0</v>
      </c>
      <c r="BM22" s="21">
        <v>0</v>
      </c>
      <c r="BN22" s="21">
        <v>0</v>
      </c>
      <c r="BO22" s="21">
        <v>0</v>
      </c>
      <c r="BP22" s="21">
        <v>0</v>
      </c>
      <c r="BQ22" s="21">
        <v>0</v>
      </c>
      <c r="BR22" s="21">
        <v>0</v>
      </c>
      <c r="BS22" s="21">
        <v>0</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21">
        <v>0</v>
      </c>
      <c r="CN22" s="21">
        <v>0</v>
      </c>
      <c r="CO22" s="21">
        <v>0</v>
      </c>
      <c r="CP22" s="21">
        <v>0</v>
      </c>
      <c r="CQ22" s="21">
        <v>0</v>
      </c>
      <c r="CR22" s="21">
        <v>0</v>
      </c>
      <c r="CS22" s="21">
        <v>0</v>
      </c>
      <c r="CT22" s="21">
        <v>0</v>
      </c>
      <c r="CU22" s="21">
        <v>0</v>
      </c>
      <c r="CV22" s="21">
        <v>0</v>
      </c>
      <c r="CW22" s="21">
        <v>0</v>
      </c>
      <c r="CX22" s="21">
        <v>0</v>
      </c>
      <c r="CY22" s="21">
        <v>0</v>
      </c>
      <c r="CZ22" s="21">
        <v>0</v>
      </c>
      <c r="DA22" s="21">
        <v>0</v>
      </c>
      <c r="DB22" s="21">
        <v>0</v>
      </c>
      <c r="DC22" s="21">
        <v>0</v>
      </c>
      <c r="DD22" s="21">
        <v>0</v>
      </c>
      <c r="DE22" s="21">
        <v>0</v>
      </c>
      <c r="DF22" s="21">
        <v>0</v>
      </c>
      <c r="DG22" s="21">
        <v>0</v>
      </c>
      <c r="DH22" s="21">
        <v>0</v>
      </c>
      <c r="DI22" s="21">
        <v>0</v>
      </c>
      <c r="DJ22" s="21">
        <v>0</v>
      </c>
      <c r="DK22" s="21">
        <v>0</v>
      </c>
      <c r="DL22" s="21">
        <v>0</v>
      </c>
      <c r="DM22" s="21">
        <v>0</v>
      </c>
      <c r="DN22" s="21">
        <v>0</v>
      </c>
      <c r="DO22" s="21">
        <v>0</v>
      </c>
      <c r="DP22" s="21">
        <v>0</v>
      </c>
      <c r="DQ22" s="21">
        <v>0</v>
      </c>
      <c r="DR22" s="21">
        <v>0</v>
      </c>
      <c r="DS22" s="21">
        <v>0</v>
      </c>
      <c r="DT22" s="21">
        <v>0</v>
      </c>
      <c r="DU22" s="21">
        <v>0</v>
      </c>
      <c r="DV22" s="21">
        <v>0</v>
      </c>
      <c r="DW22" s="21">
        <v>0</v>
      </c>
      <c r="DX22" s="21">
        <v>0</v>
      </c>
      <c r="DY22" s="21">
        <v>0</v>
      </c>
      <c r="DZ22" s="21">
        <v>0</v>
      </c>
      <c r="EA22" s="21">
        <v>0</v>
      </c>
      <c r="EB22" s="21">
        <v>0</v>
      </c>
      <c r="EC22" s="21">
        <v>0</v>
      </c>
      <c r="ED22" s="21">
        <v>0</v>
      </c>
      <c r="EE22" s="21">
        <v>0</v>
      </c>
      <c r="EF22" s="21">
        <v>0</v>
      </c>
      <c r="EG22" s="21">
        <v>0</v>
      </c>
      <c r="EH22" s="21">
        <v>0</v>
      </c>
      <c r="EI22" s="21">
        <v>0</v>
      </c>
      <c r="EJ22" s="21">
        <v>0</v>
      </c>
      <c r="EK22" s="21">
        <v>0</v>
      </c>
      <c r="EL22" s="21">
        <v>0</v>
      </c>
      <c r="EM22" s="21">
        <v>0</v>
      </c>
      <c r="EN22" s="21">
        <v>0</v>
      </c>
      <c r="EO22" s="21">
        <v>0</v>
      </c>
      <c r="EP22" s="21">
        <v>0</v>
      </c>
      <c r="EQ22" s="21">
        <v>0</v>
      </c>
      <c r="ER22" s="21">
        <v>0</v>
      </c>
      <c r="ES22" s="21">
        <v>0</v>
      </c>
      <c r="ET22" s="21">
        <v>0</v>
      </c>
      <c r="EU22" s="21">
        <v>0</v>
      </c>
      <c r="EV22" s="21">
        <v>0</v>
      </c>
      <c r="EW22" s="21">
        <v>0</v>
      </c>
      <c r="EX22" s="21">
        <v>0</v>
      </c>
      <c r="EY22" s="21">
        <v>0</v>
      </c>
      <c r="EZ22" s="21">
        <v>0</v>
      </c>
      <c r="FA22" s="21">
        <v>0</v>
      </c>
      <c r="FB22" s="21">
        <v>0</v>
      </c>
      <c r="FC22" s="21">
        <v>0</v>
      </c>
      <c r="FD22" s="21">
        <v>0</v>
      </c>
      <c r="FE22" s="21">
        <v>0</v>
      </c>
      <c r="FF22" s="21">
        <v>0</v>
      </c>
      <c r="FG22" s="21">
        <v>0</v>
      </c>
      <c r="FH22" s="21">
        <v>0</v>
      </c>
      <c r="FI22" s="21">
        <v>0</v>
      </c>
      <c r="FJ22" s="21">
        <v>0</v>
      </c>
      <c r="FK22" s="21">
        <v>0</v>
      </c>
      <c r="FL22" s="21">
        <v>0</v>
      </c>
      <c r="FM22" s="21">
        <v>0</v>
      </c>
      <c r="FN22" s="21">
        <v>0</v>
      </c>
      <c r="FO22" s="21">
        <v>0</v>
      </c>
      <c r="FP22" s="21">
        <v>0</v>
      </c>
      <c r="FQ22" s="21">
        <v>0</v>
      </c>
      <c r="FR22" s="21">
        <v>0</v>
      </c>
      <c r="FS22" s="21">
        <v>0</v>
      </c>
      <c r="FT22" s="21">
        <v>0</v>
      </c>
      <c r="FU22" s="21">
        <v>0</v>
      </c>
      <c r="FV22" s="21">
        <v>0</v>
      </c>
      <c r="FW22" s="21">
        <v>0</v>
      </c>
      <c r="FX22" s="21">
        <v>0</v>
      </c>
      <c r="FY22" s="21">
        <v>0</v>
      </c>
      <c r="FZ22" s="21">
        <v>0</v>
      </c>
      <c r="GA22" s="21">
        <v>0</v>
      </c>
      <c r="GB22" s="21">
        <v>0</v>
      </c>
      <c r="GC22" s="21">
        <v>0</v>
      </c>
      <c r="GD22" s="21">
        <v>0</v>
      </c>
      <c r="GE22" s="21">
        <v>0</v>
      </c>
      <c r="GF22" s="21">
        <v>0</v>
      </c>
      <c r="GG22" s="21">
        <v>0</v>
      </c>
      <c r="GH22" s="21">
        <v>0</v>
      </c>
      <c r="GI22" s="21">
        <v>0</v>
      </c>
      <c r="GJ22" s="21">
        <v>0</v>
      </c>
      <c r="GK22" s="21">
        <v>0</v>
      </c>
      <c r="GL22" s="21">
        <v>0</v>
      </c>
      <c r="GM22" s="21">
        <v>0</v>
      </c>
      <c r="GN22" s="21">
        <v>0</v>
      </c>
      <c r="GO22" s="21">
        <v>0</v>
      </c>
      <c r="GP22" s="21">
        <v>0</v>
      </c>
      <c r="GQ22" s="21">
        <v>0</v>
      </c>
      <c r="GR22" s="21">
        <v>0</v>
      </c>
      <c r="GS22" s="21">
        <v>0</v>
      </c>
      <c r="GT22" s="21">
        <v>0</v>
      </c>
      <c r="GU22" s="21">
        <v>0</v>
      </c>
      <c r="GV22" s="21">
        <v>0</v>
      </c>
      <c r="GW22" s="21">
        <v>0</v>
      </c>
      <c r="GX22" s="21">
        <v>0</v>
      </c>
      <c r="GY22" s="21">
        <v>0</v>
      </c>
      <c r="GZ22" s="21">
        <v>0</v>
      </c>
      <c r="HA22" s="21">
        <v>0</v>
      </c>
      <c r="HB22" s="21">
        <v>0</v>
      </c>
      <c r="HC22" s="21">
        <v>0</v>
      </c>
      <c r="HD22" s="21">
        <v>0</v>
      </c>
      <c r="HE22" s="21">
        <v>0</v>
      </c>
      <c r="HF22" s="21">
        <v>0</v>
      </c>
      <c r="HG22" s="21">
        <v>0</v>
      </c>
      <c r="HH22" s="21">
        <v>0</v>
      </c>
      <c r="HI22" s="21">
        <v>0</v>
      </c>
      <c r="HJ22" s="21">
        <v>0</v>
      </c>
      <c r="HK22" s="21">
        <v>0</v>
      </c>
      <c r="HL22" s="21">
        <v>0</v>
      </c>
      <c r="HM22" s="21">
        <v>0</v>
      </c>
      <c r="HN22" s="21">
        <v>0</v>
      </c>
      <c r="HO22" s="21">
        <v>0</v>
      </c>
      <c r="HP22" s="21">
        <v>0</v>
      </c>
      <c r="HQ22" s="21">
        <v>0</v>
      </c>
      <c r="HR22" s="21">
        <v>0</v>
      </c>
      <c r="HS22" s="21">
        <v>0</v>
      </c>
      <c r="HT22" s="21">
        <v>0</v>
      </c>
      <c r="HU22" s="21">
        <v>0</v>
      </c>
      <c r="HV22" s="21">
        <v>0</v>
      </c>
      <c r="HW22" s="21">
        <v>0</v>
      </c>
      <c r="HX22" s="21">
        <v>0</v>
      </c>
      <c r="HY22" s="21">
        <v>0</v>
      </c>
      <c r="HZ22" s="21">
        <v>0</v>
      </c>
    </row>
    <row r="23" spans="11:234" ht="13.5">
      <c r="K23" s="25" t="s">
        <v>297</v>
      </c>
      <c r="L23" s="26" t="s">
        <v>416</v>
      </c>
      <c r="M23" s="27"/>
      <c r="N23" s="90">
        <v>5</v>
      </c>
      <c r="Q23" s="28">
        <v>100</v>
      </c>
      <c r="R23" s="29">
        <v>0.01</v>
      </c>
      <c r="S23" s="30">
        <v>384</v>
      </c>
      <c r="T23" s="31">
        <v>0</v>
      </c>
      <c r="U23" s="30">
        <v>1</v>
      </c>
      <c r="V23" s="31">
        <v>0.00254</v>
      </c>
      <c r="W23" s="30">
        <v>1</v>
      </c>
      <c r="X23" s="30">
        <v>0</v>
      </c>
      <c r="Y23" s="30">
        <v>2</v>
      </c>
      <c r="Z23" s="32">
        <v>0.8</v>
      </c>
      <c r="AA23" s="21">
        <v>0</v>
      </c>
      <c r="AB23" s="21">
        <v>0</v>
      </c>
      <c r="AC23" s="21">
        <v>0</v>
      </c>
      <c r="AD23" s="21">
        <v>0</v>
      </c>
      <c r="AE23" s="21">
        <v>0</v>
      </c>
      <c r="AF23" s="21">
        <v>0</v>
      </c>
      <c r="AG23" s="21">
        <v>0</v>
      </c>
      <c r="AH23" s="21">
        <v>0</v>
      </c>
      <c r="AI23" s="21">
        <v>0</v>
      </c>
      <c r="AJ23" s="21">
        <v>0</v>
      </c>
      <c r="AK23" s="21">
        <v>0</v>
      </c>
      <c r="AL23" s="21">
        <v>0</v>
      </c>
      <c r="AM23" s="21">
        <v>0</v>
      </c>
      <c r="AN23" s="21">
        <v>0</v>
      </c>
      <c r="AO23" s="21">
        <v>0</v>
      </c>
      <c r="AP23" s="21">
        <v>0</v>
      </c>
      <c r="AQ23" s="21">
        <v>0</v>
      </c>
      <c r="AR23" s="21">
        <v>0</v>
      </c>
      <c r="AS23" s="21">
        <v>0</v>
      </c>
      <c r="AT23" s="21">
        <v>0</v>
      </c>
      <c r="AU23" s="21">
        <v>0</v>
      </c>
      <c r="AV23" s="21">
        <v>0</v>
      </c>
      <c r="AW23" s="21">
        <v>0</v>
      </c>
      <c r="AX23" s="21">
        <v>0</v>
      </c>
      <c r="AY23" s="21">
        <v>0</v>
      </c>
      <c r="AZ23" s="21">
        <v>0</v>
      </c>
      <c r="BA23" s="21">
        <v>0</v>
      </c>
      <c r="BB23" s="21">
        <v>0</v>
      </c>
      <c r="BC23" s="21">
        <v>0</v>
      </c>
      <c r="BD23" s="21">
        <v>0</v>
      </c>
      <c r="BE23" s="21">
        <v>0</v>
      </c>
      <c r="BF23" s="21">
        <v>0</v>
      </c>
      <c r="BG23" s="21">
        <v>0</v>
      </c>
      <c r="BH23" s="21">
        <v>0</v>
      </c>
      <c r="BI23" s="21">
        <v>0</v>
      </c>
      <c r="BJ23" s="21">
        <v>0</v>
      </c>
      <c r="BK23" s="21">
        <v>0</v>
      </c>
      <c r="BL23" s="21">
        <v>0</v>
      </c>
      <c r="BM23" s="21">
        <v>0</v>
      </c>
      <c r="BN23" s="21">
        <v>0</v>
      </c>
      <c r="BO23" s="21">
        <v>0</v>
      </c>
      <c r="BP23" s="21">
        <v>0</v>
      </c>
      <c r="BQ23" s="21">
        <v>0</v>
      </c>
      <c r="BR23" s="21">
        <v>0</v>
      </c>
      <c r="BS23" s="21">
        <v>0</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21">
        <v>0</v>
      </c>
      <c r="CN23" s="21">
        <v>0</v>
      </c>
      <c r="CO23" s="21">
        <v>0</v>
      </c>
      <c r="CP23" s="21">
        <v>0</v>
      </c>
      <c r="CQ23" s="21">
        <v>0</v>
      </c>
      <c r="CR23" s="21">
        <v>0</v>
      </c>
      <c r="CS23" s="21">
        <v>0</v>
      </c>
      <c r="CT23" s="21">
        <v>0</v>
      </c>
      <c r="CU23" s="21">
        <v>0</v>
      </c>
      <c r="CV23" s="21">
        <v>0</v>
      </c>
      <c r="CW23" s="21">
        <v>0</v>
      </c>
      <c r="CX23" s="21">
        <v>0</v>
      </c>
      <c r="CY23" s="21">
        <v>0</v>
      </c>
      <c r="CZ23" s="21">
        <v>0</v>
      </c>
      <c r="DA23" s="21">
        <v>0</v>
      </c>
      <c r="DB23" s="21">
        <v>0</v>
      </c>
      <c r="DC23" s="21">
        <v>0</v>
      </c>
      <c r="DD23" s="21">
        <v>0</v>
      </c>
      <c r="DE23" s="21">
        <v>0</v>
      </c>
      <c r="DF23" s="21">
        <v>0</v>
      </c>
      <c r="DG23" s="21">
        <v>0</v>
      </c>
      <c r="DH23" s="21">
        <v>0</v>
      </c>
      <c r="DI23" s="21">
        <v>0</v>
      </c>
      <c r="DJ23" s="21">
        <v>0</v>
      </c>
      <c r="DK23" s="21">
        <v>0</v>
      </c>
      <c r="DL23" s="21">
        <v>0</v>
      </c>
      <c r="DM23" s="21">
        <v>0</v>
      </c>
      <c r="DN23" s="21">
        <v>0</v>
      </c>
      <c r="DO23" s="21">
        <v>0</v>
      </c>
      <c r="DP23" s="21">
        <v>0</v>
      </c>
      <c r="DQ23" s="21">
        <v>0</v>
      </c>
      <c r="DR23" s="21">
        <v>0</v>
      </c>
      <c r="DS23" s="21">
        <v>0</v>
      </c>
      <c r="DT23" s="21">
        <v>0</v>
      </c>
      <c r="DU23" s="21">
        <v>0</v>
      </c>
      <c r="DV23" s="21">
        <v>0</v>
      </c>
      <c r="DW23" s="21">
        <v>0</v>
      </c>
      <c r="DX23" s="21">
        <v>0</v>
      </c>
      <c r="DY23" s="21">
        <v>0</v>
      </c>
      <c r="DZ23" s="21">
        <v>0</v>
      </c>
      <c r="EA23" s="21">
        <v>0</v>
      </c>
      <c r="EB23" s="21">
        <v>0</v>
      </c>
      <c r="EC23" s="21">
        <v>0</v>
      </c>
      <c r="ED23" s="21">
        <v>0</v>
      </c>
      <c r="EE23" s="21">
        <v>0</v>
      </c>
      <c r="EF23" s="21">
        <v>0</v>
      </c>
      <c r="EG23" s="21">
        <v>0</v>
      </c>
      <c r="EH23" s="21">
        <v>0</v>
      </c>
      <c r="EI23" s="21">
        <v>0</v>
      </c>
      <c r="EJ23" s="21">
        <v>0</v>
      </c>
      <c r="EK23" s="21">
        <v>0</v>
      </c>
      <c r="EL23" s="21">
        <v>0</v>
      </c>
      <c r="EM23" s="21">
        <v>0</v>
      </c>
      <c r="EN23" s="21">
        <v>0</v>
      </c>
      <c r="EO23" s="21">
        <v>0</v>
      </c>
      <c r="EP23" s="21">
        <v>0</v>
      </c>
      <c r="EQ23" s="21">
        <v>0</v>
      </c>
      <c r="ER23" s="21">
        <v>0</v>
      </c>
      <c r="ES23" s="21">
        <v>0</v>
      </c>
      <c r="ET23" s="21">
        <v>0</v>
      </c>
      <c r="EU23" s="21">
        <v>0</v>
      </c>
      <c r="EV23" s="21">
        <v>0</v>
      </c>
      <c r="EW23" s="21">
        <v>0</v>
      </c>
      <c r="EX23" s="21">
        <v>0</v>
      </c>
      <c r="EY23" s="21">
        <v>0</v>
      </c>
      <c r="EZ23" s="21">
        <v>0</v>
      </c>
      <c r="FA23" s="21">
        <v>0</v>
      </c>
      <c r="FB23" s="21">
        <v>0</v>
      </c>
      <c r="FC23" s="21">
        <v>0</v>
      </c>
      <c r="FD23" s="21">
        <v>0</v>
      </c>
      <c r="FE23" s="21">
        <v>0</v>
      </c>
      <c r="FF23" s="21">
        <v>0</v>
      </c>
      <c r="FG23" s="21">
        <v>0</v>
      </c>
      <c r="FH23" s="21">
        <v>0</v>
      </c>
      <c r="FI23" s="21">
        <v>0</v>
      </c>
      <c r="FJ23" s="21">
        <v>0</v>
      </c>
      <c r="FK23" s="21">
        <v>0</v>
      </c>
      <c r="FL23" s="21">
        <v>0</v>
      </c>
      <c r="FM23" s="21">
        <v>0</v>
      </c>
      <c r="FN23" s="21">
        <v>0</v>
      </c>
      <c r="FO23" s="21">
        <v>0</v>
      </c>
      <c r="FP23" s="21">
        <v>0</v>
      </c>
      <c r="FQ23" s="21">
        <v>0</v>
      </c>
      <c r="FR23" s="21">
        <v>0</v>
      </c>
      <c r="FS23" s="21">
        <v>0</v>
      </c>
      <c r="FT23" s="21">
        <v>0</v>
      </c>
      <c r="FU23" s="21">
        <v>0</v>
      </c>
      <c r="FV23" s="21">
        <v>0</v>
      </c>
      <c r="FW23" s="21">
        <v>0</v>
      </c>
      <c r="FX23" s="21">
        <v>0</v>
      </c>
      <c r="FY23" s="21">
        <v>0</v>
      </c>
      <c r="FZ23" s="21">
        <v>0</v>
      </c>
      <c r="GA23" s="21">
        <v>0</v>
      </c>
      <c r="GB23" s="21">
        <v>0</v>
      </c>
      <c r="GC23" s="21">
        <v>0</v>
      </c>
      <c r="GD23" s="21">
        <v>0</v>
      </c>
      <c r="GE23" s="21">
        <v>0</v>
      </c>
      <c r="GF23" s="21">
        <v>0</v>
      </c>
      <c r="GG23" s="21">
        <v>0</v>
      </c>
      <c r="GH23" s="21">
        <v>0</v>
      </c>
      <c r="GI23" s="21">
        <v>0</v>
      </c>
      <c r="GJ23" s="21">
        <v>0</v>
      </c>
      <c r="GK23" s="21">
        <v>0</v>
      </c>
      <c r="GL23" s="21">
        <v>0</v>
      </c>
      <c r="GM23" s="21">
        <v>0</v>
      </c>
      <c r="GN23" s="21">
        <v>0</v>
      </c>
      <c r="GO23" s="21">
        <v>0</v>
      </c>
      <c r="GP23" s="21">
        <v>0</v>
      </c>
      <c r="GQ23" s="21">
        <v>0</v>
      </c>
      <c r="GR23" s="21">
        <v>0</v>
      </c>
      <c r="GS23" s="21">
        <v>0</v>
      </c>
      <c r="GT23" s="21">
        <v>0</v>
      </c>
      <c r="GU23" s="21">
        <v>0</v>
      </c>
      <c r="GV23" s="21">
        <v>0</v>
      </c>
      <c r="GW23" s="21">
        <v>0</v>
      </c>
      <c r="GX23" s="21">
        <v>0</v>
      </c>
      <c r="GY23" s="21">
        <v>0</v>
      </c>
      <c r="GZ23" s="21">
        <v>0</v>
      </c>
      <c r="HA23" s="21">
        <v>0</v>
      </c>
      <c r="HB23" s="21">
        <v>0</v>
      </c>
      <c r="HC23" s="21">
        <v>0</v>
      </c>
      <c r="HD23" s="21">
        <v>0</v>
      </c>
      <c r="HE23" s="21">
        <v>0</v>
      </c>
      <c r="HF23" s="21">
        <v>0</v>
      </c>
      <c r="HG23" s="21">
        <v>0</v>
      </c>
      <c r="HH23" s="21">
        <v>0</v>
      </c>
      <c r="HI23" s="21">
        <v>0</v>
      </c>
      <c r="HJ23" s="21">
        <v>0</v>
      </c>
      <c r="HK23" s="21">
        <v>0</v>
      </c>
      <c r="HL23" s="21">
        <v>0</v>
      </c>
      <c r="HM23" s="21">
        <v>0</v>
      </c>
      <c r="HN23" s="21">
        <v>0</v>
      </c>
      <c r="HO23" s="21">
        <v>0</v>
      </c>
      <c r="HP23" s="21">
        <v>0</v>
      </c>
      <c r="HQ23" s="21">
        <v>0</v>
      </c>
      <c r="HR23" s="21">
        <v>0</v>
      </c>
      <c r="HS23" s="21">
        <v>0</v>
      </c>
      <c r="HT23" s="21">
        <v>0</v>
      </c>
      <c r="HU23" s="21">
        <v>0</v>
      </c>
      <c r="HV23" s="21">
        <v>0</v>
      </c>
      <c r="HW23" s="21">
        <v>0</v>
      </c>
      <c r="HX23" s="21">
        <v>0</v>
      </c>
      <c r="HY23" s="21">
        <v>0</v>
      </c>
      <c r="HZ23" s="21">
        <v>0</v>
      </c>
    </row>
  </sheetData>
  <sheetProtection password="CC3D" sheet="1" objects="1" scenarios="1"/>
  <mergeCells count="2">
    <mergeCell ref="K9:L9"/>
    <mergeCell ref="S10:Z10"/>
  </mergeCells>
  <printOptions/>
  <pageMargins left="0.75" right="0.75" top="1" bottom="1" header="0.512" footer="0.51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1"/>
  <dimension ref="A1:IG17"/>
  <sheetViews>
    <sheetView workbookViewId="0" topLeftCell="G7">
      <pane ySplit="5" topLeftCell="BM12" activePane="bottomLeft" state="frozen"/>
      <selection pane="topLeft" activeCell="G7" sqref="G7"/>
      <selection pane="bottomLeft" activeCell="G18" sqref="G18"/>
    </sheetView>
  </sheetViews>
  <sheetFormatPr defaultColWidth="9.00390625" defaultRowHeight="13.5"/>
  <cols>
    <col min="1" max="2" width="0" style="21" hidden="1" customWidth="1"/>
    <col min="3" max="3" width="9.50390625" style="21" hidden="1" customWidth="1"/>
    <col min="4" max="4" width="4.75390625" style="22" hidden="1" customWidth="1"/>
    <col min="5" max="5" width="18.75390625" style="21" hidden="1" customWidth="1"/>
    <col min="6" max="6" width="0" style="21" hidden="1" customWidth="1"/>
    <col min="7" max="7" width="10.75390625" style="21" customWidth="1"/>
    <col min="8" max="8" width="5.25390625" style="21" customWidth="1"/>
    <col min="9" max="9" width="7.25390625" style="21" customWidth="1"/>
    <col min="10" max="10" width="15.625" style="65" customWidth="1"/>
    <col min="11" max="11" width="10.25390625" style="33" customWidth="1"/>
    <col min="12" max="12" width="18.25390625" style="21" customWidth="1"/>
    <col min="13" max="13" width="8.125" style="62" customWidth="1"/>
    <col min="14" max="14" width="6.625" style="61" customWidth="1"/>
    <col min="15" max="16" width="6.25390625" style="21" hidden="1" customWidth="1"/>
    <col min="17" max="17" width="7.125" style="21" hidden="1" customWidth="1"/>
    <col min="18" max="18" width="5.25390625" style="21" hidden="1" customWidth="1"/>
    <col min="19" max="19" width="8.25390625" style="24" customWidth="1"/>
    <col min="20" max="20" width="7.50390625" style="62" customWidth="1"/>
    <col min="21" max="21" width="7.625" style="24" customWidth="1"/>
    <col min="22" max="22" width="4.25390625" style="21" customWidth="1"/>
    <col min="23" max="23" width="6.50390625" style="24" customWidth="1"/>
    <col min="24" max="24" width="5.50390625" style="24" customWidth="1"/>
    <col min="25" max="25" width="7.00390625" style="24" customWidth="1"/>
    <col min="26" max="26" width="7.125" style="21" customWidth="1"/>
    <col min="27" max="27" width="3.75390625" style="21" hidden="1" customWidth="1"/>
    <col min="28" max="30" width="3.875" style="21" hidden="1" customWidth="1"/>
    <col min="31" max="32" width="3.625" style="21" hidden="1" customWidth="1"/>
    <col min="33" max="34" width="3.875" style="21" hidden="1" customWidth="1"/>
    <col min="35" max="35" width="3.125" style="21" hidden="1" customWidth="1"/>
    <col min="36" max="36" width="3.625" style="21" hidden="1" customWidth="1"/>
    <col min="37" max="37" width="3.75390625" style="21" hidden="1" customWidth="1"/>
    <col min="38" max="38" width="3.625" style="21" hidden="1" customWidth="1"/>
    <col min="39" max="39" width="4.00390625" style="21" hidden="1" customWidth="1"/>
    <col min="40" max="40" width="3.875" style="21" hidden="1" customWidth="1"/>
    <col min="41" max="41" width="4.00390625" style="21" hidden="1" customWidth="1"/>
    <col min="42" max="42" width="3.75390625" style="21" hidden="1" customWidth="1"/>
    <col min="43" max="43" width="4.00390625" style="21" hidden="1" customWidth="1"/>
    <col min="44" max="46" width="3.75390625" style="21" hidden="1" customWidth="1"/>
    <col min="47" max="47" width="3.875" style="21" hidden="1" customWidth="1"/>
    <col min="48" max="48" width="3.75390625" style="21" hidden="1" customWidth="1"/>
    <col min="49" max="49" width="4.00390625" style="21" hidden="1" customWidth="1"/>
    <col min="50" max="51" width="3.75390625" style="21" hidden="1" customWidth="1"/>
    <col min="52" max="52" width="3.625" style="21" hidden="1" customWidth="1"/>
    <col min="53" max="53" width="3.875" style="21" hidden="1" customWidth="1"/>
    <col min="54" max="56" width="4.00390625" style="21" hidden="1" customWidth="1"/>
    <col min="57" max="58" width="3.75390625" style="21" hidden="1" customWidth="1"/>
    <col min="59" max="60" width="4.00390625" style="21" hidden="1" customWidth="1"/>
    <col min="61" max="61" width="3.25390625" style="21" hidden="1" customWidth="1"/>
    <col min="62" max="62" width="3.75390625" style="21" hidden="1" customWidth="1"/>
    <col min="63" max="63" width="3.875" style="21" hidden="1" customWidth="1"/>
    <col min="64" max="64" width="3.75390625" style="21" hidden="1" customWidth="1"/>
    <col min="65" max="65" width="4.125" style="21" hidden="1" customWidth="1"/>
    <col min="66" max="66" width="4.00390625" style="21" hidden="1" customWidth="1"/>
    <col min="67" max="67" width="4.125" style="21" hidden="1" customWidth="1"/>
    <col min="68" max="68" width="3.875" style="21" hidden="1" customWidth="1"/>
    <col min="69" max="69" width="4.125" style="21" hidden="1" customWidth="1"/>
    <col min="70" max="72" width="3.875" style="21" hidden="1" customWidth="1"/>
    <col min="73" max="73" width="4.00390625" style="21" hidden="1" customWidth="1"/>
    <col min="74" max="74" width="3.875" style="21" hidden="1" customWidth="1"/>
    <col min="75" max="75" width="4.125" style="21" hidden="1" customWidth="1"/>
    <col min="76" max="77" width="3.875" style="21" hidden="1" customWidth="1"/>
    <col min="78" max="78" width="3.75390625" style="21" hidden="1" customWidth="1"/>
    <col min="79" max="79" width="3.875" style="21" hidden="1" customWidth="1"/>
    <col min="80" max="82" width="4.00390625" style="21" hidden="1" customWidth="1"/>
    <col min="83" max="84" width="3.75390625" style="21" hidden="1" customWidth="1"/>
    <col min="85" max="86" width="4.00390625" style="21" hidden="1" customWidth="1"/>
    <col min="87" max="87" width="3.25390625" style="21" hidden="1" customWidth="1"/>
    <col min="88" max="88" width="3.75390625" style="21" hidden="1" customWidth="1"/>
    <col min="89" max="89" width="3.875" style="21" hidden="1" customWidth="1"/>
    <col min="90" max="90" width="3.75390625" style="21" hidden="1" customWidth="1"/>
    <col min="91" max="91" width="4.125" style="21" hidden="1" customWidth="1"/>
    <col min="92" max="92" width="4.00390625" style="21" hidden="1" customWidth="1"/>
    <col min="93" max="93" width="4.125" style="21" hidden="1" customWidth="1"/>
    <col min="94" max="94" width="3.875" style="21" hidden="1" customWidth="1"/>
    <col min="95" max="95" width="4.125" style="21" hidden="1" customWidth="1"/>
    <col min="96" max="98" width="3.875" style="21" hidden="1" customWidth="1"/>
    <col min="99" max="99" width="4.00390625" style="21" hidden="1" customWidth="1"/>
    <col min="100" max="100" width="3.875" style="21" hidden="1" customWidth="1"/>
    <col min="101" max="101" width="4.125" style="21" hidden="1" customWidth="1"/>
    <col min="102" max="103" width="3.875" style="21" hidden="1" customWidth="1"/>
    <col min="104" max="104" width="3.75390625" style="21" hidden="1" customWidth="1"/>
    <col min="105" max="105" width="3.875" style="21" hidden="1" customWidth="1"/>
    <col min="106" max="108" width="4.00390625" style="21" hidden="1" customWidth="1"/>
    <col min="109" max="110" width="3.75390625" style="21" hidden="1" customWidth="1"/>
    <col min="111" max="112" width="4.00390625" style="21" hidden="1" customWidth="1"/>
    <col min="113" max="113" width="3.25390625" style="21" hidden="1" customWidth="1"/>
    <col min="114" max="114" width="3.75390625" style="21" hidden="1" customWidth="1"/>
    <col min="115" max="115" width="3.875" style="21" hidden="1" customWidth="1"/>
    <col min="116" max="116" width="3.75390625" style="21" hidden="1" customWidth="1"/>
    <col min="117" max="117" width="4.125" style="21" hidden="1" customWidth="1"/>
    <col min="118" max="118" width="4.00390625" style="21" hidden="1" customWidth="1"/>
    <col min="119" max="119" width="4.125" style="21" hidden="1" customWidth="1"/>
    <col min="120" max="120" width="3.875" style="21" hidden="1" customWidth="1"/>
    <col min="121" max="121" width="4.125" style="21" hidden="1" customWidth="1"/>
    <col min="122" max="124" width="3.875" style="21" hidden="1" customWidth="1"/>
    <col min="125" max="125" width="4.00390625" style="21" hidden="1" customWidth="1"/>
    <col min="126" max="126" width="3.875" style="21" hidden="1" customWidth="1"/>
    <col min="127" max="127" width="4.125" style="21" hidden="1" customWidth="1"/>
    <col min="128" max="129" width="3.875" style="21" hidden="1" customWidth="1"/>
    <col min="130" max="130" width="3.75390625" style="21" hidden="1" customWidth="1"/>
    <col min="131" max="131" width="3.625" style="21" hidden="1" customWidth="1"/>
    <col min="132" max="134" width="3.75390625" style="21" hidden="1" customWidth="1"/>
    <col min="135" max="136" width="3.50390625" style="21" hidden="1" customWidth="1"/>
    <col min="137" max="138" width="3.75390625" style="21" hidden="1" customWidth="1"/>
    <col min="139" max="139" width="3.00390625" style="21" hidden="1" customWidth="1"/>
    <col min="140" max="140" width="3.50390625" style="21" hidden="1" customWidth="1"/>
    <col min="141" max="141" width="3.625" style="21" hidden="1" customWidth="1"/>
    <col min="142" max="142" width="3.50390625" style="21" hidden="1" customWidth="1"/>
    <col min="143" max="143" width="3.875" style="21" hidden="1" customWidth="1"/>
    <col min="144" max="144" width="3.75390625" style="21" hidden="1" customWidth="1"/>
    <col min="145" max="145" width="3.875" style="21" hidden="1" customWidth="1"/>
    <col min="146" max="146" width="3.625" style="21" hidden="1" customWidth="1"/>
    <col min="147" max="147" width="3.875" style="21" hidden="1" customWidth="1"/>
    <col min="148" max="150" width="3.625" style="21" hidden="1" customWidth="1"/>
    <col min="151" max="151" width="3.75390625" style="21" hidden="1" customWidth="1"/>
    <col min="152" max="152" width="3.625" style="21" hidden="1" customWidth="1"/>
    <col min="153" max="153" width="3.875" style="21" hidden="1" customWidth="1"/>
    <col min="154" max="155" width="3.625" style="21" hidden="1" customWidth="1"/>
    <col min="156" max="156" width="3.50390625" style="21" hidden="1" customWidth="1"/>
    <col min="157" max="157" width="3.625" style="21" hidden="1" customWidth="1"/>
    <col min="158" max="160" width="3.75390625" style="21" hidden="1" customWidth="1"/>
    <col min="161" max="162" width="3.50390625" style="21" hidden="1" customWidth="1"/>
    <col min="163" max="164" width="3.75390625" style="21" hidden="1" customWidth="1"/>
    <col min="165" max="165" width="3.00390625" style="21" hidden="1" customWidth="1"/>
    <col min="166" max="166" width="3.50390625" style="21" hidden="1" customWidth="1"/>
    <col min="167" max="167" width="3.625" style="21" hidden="1" customWidth="1"/>
    <col min="168" max="168" width="3.50390625" style="21" hidden="1" customWidth="1"/>
    <col min="169" max="169" width="3.875" style="21" hidden="1" customWidth="1"/>
    <col min="170" max="170" width="3.75390625" style="21" hidden="1" customWidth="1"/>
    <col min="171" max="171" width="3.875" style="21" hidden="1" customWidth="1"/>
    <col min="172" max="172" width="3.625" style="21" hidden="1" customWidth="1"/>
    <col min="173" max="173" width="3.875" style="21" hidden="1" customWidth="1"/>
    <col min="174" max="176" width="3.625" style="21" hidden="1" customWidth="1"/>
    <col min="177" max="177" width="3.75390625" style="21" hidden="1" customWidth="1"/>
    <col min="178" max="178" width="3.625" style="21" hidden="1" customWidth="1"/>
    <col min="179" max="179" width="3.875" style="21" hidden="1" customWidth="1"/>
    <col min="180" max="181" width="3.625" style="21" hidden="1" customWidth="1"/>
    <col min="182" max="182" width="3.50390625" style="21" hidden="1" customWidth="1"/>
    <col min="183" max="183" width="3.875" style="21" hidden="1" customWidth="1"/>
    <col min="184" max="186" width="4.00390625" style="21" hidden="1" customWidth="1"/>
    <col min="187" max="188" width="3.75390625" style="21" hidden="1" customWidth="1"/>
    <col min="189" max="190" width="4.00390625" style="21" hidden="1" customWidth="1"/>
    <col min="191" max="191" width="3.25390625" style="21" hidden="1" customWidth="1"/>
    <col min="192" max="192" width="3.75390625" style="21" hidden="1" customWidth="1"/>
    <col min="193" max="193" width="3.875" style="21" hidden="1" customWidth="1"/>
    <col min="194" max="194" width="3.75390625" style="21" hidden="1" customWidth="1"/>
    <col min="195" max="195" width="4.125" style="21" hidden="1" customWidth="1"/>
    <col min="196" max="196" width="4.00390625" style="21" hidden="1" customWidth="1"/>
    <col min="197" max="197" width="4.125" style="21" hidden="1" customWidth="1"/>
    <col min="198" max="198" width="3.875" style="21" hidden="1" customWidth="1"/>
    <col min="199" max="199" width="4.125" style="21" hidden="1" customWidth="1"/>
    <col min="200" max="202" width="3.875" style="21" hidden="1" customWidth="1"/>
    <col min="203" max="203" width="4.00390625" style="21" hidden="1" customWidth="1"/>
    <col min="204" max="204" width="3.875" style="21" hidden="1" customWidth="1"/>
    <col min="205" max="205" width="4.125" style="21" hidden="1" customWidth="1"/>
    <col min="206" max="207" width="3.875" style="21" hidden="1" customWidth="1"/>
    <col min="208" max="208" width="3.75390625" style="21" hidden="1" customWidth="1"/>
    <col min="209" max="209" width="3.875" style="21" hidden="1" customWidth="1"/>
    <col min="210" max="212" width="4.00390625" style="21" hidden="1" customWidth="1"/>
    <col min="213" max="214" width="3.75390625" style="21" hidden="1" customWidth="1"/>
    <col min="215" max="216" width="4.00390625" style="21" hidden="1" customWidth="1"/>
    <col min="217" max="217" width="3.25390625" style="21" hidden="1" customWidth="1"/>
    <col min="218" max="218" width="3.75390625" style="21" hidden="1" customWidth="1"/>
    <col min="219" max="219" width="3.875" style="21" hidden="1" customWidth="1"/>
    <col min="220" max="220" width="3.75390625" style="21" hidden="1" customWidth="1"/>
    <col min="221" max="221" width="4.125" style="21" hidden="1" customWidth="1"/>
    <col min="222" max="222" width="4.00390625" style="21" hidden="1" customWidth="1"/>
    <col min="223" max="223" width="4.125" style="21" hidden="1" customWidth="1"/>
    <col min="224" max="224" width="3.875" style="21" hidden="1" customWidth="1"/>
    <col min="225" max="225" width="4.125" style="21" hidden="1" customWidth="1"/>
    <col min="226" max="228" width="3.875" style="21" hidden="1" customWidth="1"/>
    <col min="229" max="229" width="4.00390625" style="21" hidden="1" customWidth="1"/>
    <col min="230" max="230" width="3.875" style="21" hidden="1" customWidth="1"/>
    <col min="231" max="16384" width="0" style="21" hidden="1" customWidth="1"/>
  </cols>
  <sheetData>
    <row r="1" spans="1:25" s="33" customFormat="1" ht="13.5" hidden="1">
      <c r="A1" s="21"/>
      <c r="B1" s="21"/>
      <c r="C1" s="21"/>
      <c r="D1" s="22"/>
      <c r="E1" s="21"/>
      <c r="F1" s="21"/>
      <c r="M1" s="55"/>
      <c r="N1" s="56"/>
      <c r="S1" s="57"/>
      <c r="T1" s="55"/>
      <c r="U1" s="57"/>
      <c r="W1" s="57"/>
      <c r="X1" s="57"/>
      <c r="Y1" s="57"/>
    </row>
    <row r="2" spans="1:230" s="33" customFormat="1" ht="13.5" hidden="1">
      <c r="A2" s="21"/>
      <c r="B2" s="21"/>
      <c r="C2" s="21"/>
      <c r="D2" s="21"/>
      <c r="E2" s="21"/>
      <c r="F2" s="21"/>
      <c r="G2" s="33" t="str">
        <f>G11</f>
        <v>摂取年月日</v>
      </c>
      <c r="H2" s="56" t="str">
        <f>N11</f>
        <v>食品群</v>
      </c>
      <c r="M2" s="55" t="str">
        <f>M11</f>
        <v>摂取量 g</v>
      </c>
      <c r="N2" s="33" t="str">
        <f aca="true" t="shared" si="0" ref="N2:BY2">N11</f>
        <v>食品群</v>
      </c>
      <c r="O2" s="33" t="str">
        <f t="shared" si="0"/>
        <v>分類2</v>
      </c>
      <c r="P2" s="33" t="str">
        <f t="shared" si="0"/>
        <v>分類3</v>
      </c>
      <c r="Q2" s="33" t="str">
        <f t="shared" si="0"/>
        <v>原単位 g</v>
      </c>
      <c r="R2" s="33" t="str">
        <f t="shared" si="0"/>
        <v>倍率</v>
      </c>
      <c r="S2" s="57" t="str">
        <f t="shared" si="0"/>
        <v>Kcal</v>
      </c>
      <c r="T2" s="55" t="str">
        <f t="shared" si="0"/>
        <v>蛋白g</v>
      </c>
      <c r="U2" s="57" t="str">
        <f t="shared" si="0"/>
        <v>Na mg</v>
      </c>
      <c r="V2" s="33" t="str">
        <f t="shared" si="0"/>
        <v>塩　g</v>
      </c>
      <c r="W2" s="57" t="str">
        <f t="shared" si="0"/>
        <v>Ca mg</v>
      </c>
      <c r="X2" s="57" t="str">
        <f t="shared" si="0"/>
        <v>P mg</v>
      </c>
      <c r="Y2" s="57" t="str">
        <f t="shared" si="0"/>
        <v>K mg </v>
      </c>
      <c r="Z2" s="33" t="str">
        <f t="shared" si="0"/>
        <v>水 g</v>
      </c>
      <c r="AA2" s="33" t="str">
        <f t="shared" si="0"/>
        <v>AA</v>
      </c>
      <c r="AB2" s="33" t="str">
        <f t="shared" si="0"/>
        <v>AB</v>
      </c>
      <c r="AC2" s="33" t="str">
        <f t="shared" si="0"/>
        <v>AC</v>
      </c>
      <c r="AD2" s="33" t="str">
        <f t="shared" si="0"/>
        <v>AD</v>
      </c>
      <c r="AE2" s="33" t="str">
        <f t="shared" si="0"/>
        <v>AE</v>
      </c>
      <c r="AF2" s="33" t="str">
        <f t="shared" si="0"/>
        <v>AF</v>
      </c>
      <c r="AG2" s="33" t="str">
        <f t="shared" si="0"/>
        <v>AG</v>
      </c>
      <c r="AH2" s="33" t="str">
        <f t="shared" si="0"/>
        <v>AH</v>
      </c>
      <c r="AI2" s="33" t="str">
        <f t="shared" si="0"/>
        <v>AI</v>
      </c>
      <c r="AJ2" s="33" t="str">
        <f t="shared" si="0"/>
        <v>AJ</v>
      </c>
      <c r="AK2" s="33" t="str">
        <f t="shared" si="0"/>
        <v>AK</v>
      </c>
      <c r="AL2" s="33" t="str">
        <f t="shared" si="0"/>
        <v>AL</v>
      </c>
      <c r="AM2" s="33" t="str">
        <f t="shared" si="0"/>
        <v>AM</v>
      </c>
      <c r="AN2" s="33" t="str">
        <f t="shared" si="0"/>
        <v>AN</v>
      </c>
      <c r="AO2" s="33" t="str">
        <f t="shared" si="0"/>
        <v>AO</v>
      </c>
      <c r="AP2" s="33" t="str">
        <f t="shared" si="0"/>
        <v>AP</v>
      </c>
      <c r="AQ2" s="33" t="str">
        <f t="shared" si="0"/>
        <v>AQ</v>
      </c>
      <c r="AR2" s="33" t="str">
        <f t="shared" si="0"/>
        <v>AR</v>
      </c>
      <c r="AS2" s="33" t="str">
        <f t="shared" si="0"/>
        <v>AS</v>
      </c>
      <c r="AT2" s="33" t="str">
        <f t="shared" si="0"/>
        <v>AT</v>
      </c>
      <c r="AU2" s="33" t="str">
        <f t="shared" si="0"/>
        <v>AU</v>
      </c>
      <c r="AV2" s="33" t="str">
        <f t="shared" si="0"/>
        <v>AV</v>
      </c>
      <c r="AW2" s="33" t="str">
        <f t="shared" si="0"/>
        <v>AW</v>
      </c>
      <c r="AX2" s="33" t="str">
        <f t="shared" si="0"/>
        <v>AX</v>
      </c>
      <c r="AY2" s="33" t="str">
        <f t="shared" si="0"/>
        <v>AY</v>
      </c>
      <c r="AZ2" s="33" t="str">
        <f t="shared" si="0"/>
        <v>AZ</v>
      </c>
      <c r="BA2" s="33" t="str">
        <f t="shared" si="0"/>
        <v>BA</v>
      </c>
      <c r="BB2" s="33" t="str">
        <f t="shared" si="0"/>
        <v>BB</v>
      </c>
      <c r="BC2" s="33" t="str">
        <f t="shared" si="0"/>
        <v>BC</v>
      </c>
      <c r="BD2" s="33" t="str">
        <f t="shared" si="0"/>
        <v>BD</v>
      </c>
      <c r="BE2" s="33" t="str">
        <f t="shared" si="0"/>
        <v>BE</v>
      </c>
      <c r="BF2" s="33" t="str">
        <f t="shared" si="0"/>
        <v>BF</v>
      </c>
      <c r="BG2" s="33" t="str">
        <f t="shared" si="0"/>
        <v>BG</v>
      </c>
      <c r="BH2" s="33" t="str">
        <f t="shared" si="0"/>
        <v>BH</v>
      </c>
      <c r="BI2" s="33" t="str">
        <f t="shared" si="0"/>
        <v>BI</v>
      </c>
      <c r="BJ2" s="33" t="str">
        <f t="shared" si="0"/>
        <v>BJ</v>
      </c>
      <c r="BK2" s="33" t="str">
        <f t="shared" si="0"/>
        <v>BK</v>
      </c>
      <c r="BL2" s="33" t="str">
        <f t="shared" si="0"/>
        <v>BL</v>
      </c>
      <c r="BM2" s="33" t="str">
        <f t="shared" si="0"/>
        <v>BM</v>
      </c>
      <c r="BN2" s="33" t="str">
        <f t="shared" si="0"/>
        <v>BN</v>
      </c>
      <c r="BO2" s="33" t="str">
        <f t="shared" si="0"/>
        <v>BO</v>
      </c>
      <c r="BP2" s="33" t="str">
        <f t="shared" si="0"/>
        <v>BP</v>
      </c>
      <c r="BQ2" s="33" t="str">
        <f t="shared" si="0"/>
        <v>BQ</v>
      </c>
      <c r="BR2" s="33" t="str">
        <f t="shared" si="0"/>
        <v>BR</v>
      </c>
      <c r="BS2" s="33" t="str">
        <f t="shared" si="0"/>
        <v>BS</v>
      </c>
      <c r="BT2" s="33" t="str">
        <f t="shared" si="0"/>
        <v>BT</v>
      </c>
      <c r="BU2" s="33" t="str">
        <f t="shared" si="0"/>
        <v>BU</v>
      </c>
      <c r="BV2" s="33" t="str">
        <f t="shared" si="0"/>
        <v>BV</v>
      </c>
      <c r="BW2" s="33" t="str">
        <f t="shared" si="0"/>
        <v>BW</v>
      </c>
      <c r="BX2" s="33" t="str">
        <f t="shared" si="0"/>
        <v>BX</v>
      </c>
      <c r="BY2" s="33" t="str">
        <f t="shared" si="0"/>
        <v>BY</v>
      </c>
      <c r="BZ2" s="33" t="str">
        <f aca="true" t="shared" si="1" ref="BZ2:EK2">BZ11</f>
        <v>BZ</v>
      </c>
      <c r="CA2" s="33" t="str">
        <f t="shared" si="1"/>
        <v>CA</v>
      </c>
      <c r="CB2" s="33" t="str">
        <f t="shared" si="1"/>
        <v>CB</v>
      </c>
      <c r="CC2" s="33" t="str">
        <f t="shared" si="1"/>
        <v>CC</v>
      </c>
      <c r="CD2" s="33" t="str">
        <f t="shared" si="1"/>
        <v>CD</v>
      </c>
      <c r="CE2" s="33" t="str">
        <f t="shared" si="1"/>
        <v>CE</v>
      </c>
      <c r="CF2" s="33" t="str">
        <f t="shared" si="1"/>
        <v>CF</v>
      </c>
      <c r="CG2" s="33" t="str">
        <f t="shared" si="1"/>
        <v>CG</v>
      </c>
      <c r="CH2" s="33" t="str">
        <f t="shared" si="1"/>
        <v>CH</v>
      </c>
      <c r="CI2" s="33" t="str">
        <f t="shared" si="1"/>
        <v>CI</v>
      </c>
      <c r="CJ2" s="33" t="str">
        <f t="shared" si="1"/>
        <v>CJ</v>
      </c>
      <c r="CK2" s="33" t="str">
        <f t="shared" si="1"/>
        <v>CK</v>
      </c>
      <c r="CL2" s="33" t="str">
        <f t="shared" si="1"/>
        <v>CL</v>
      </c>
      <c r="CM2" s="33" t="str">
        <f t="shared" si="1"/>
        <v>CM</v>
      </c>
      <c r="CN2" s="33" t="str">
        <f t="shared" si="1"/>
        <v>CN</v>
      </c>
      <c r="CO2" s="33" t="str">
        <f t="shared" si="1"/>
        <v>CO</v>
      </c>
      <c r="CP2" s="33" t="str">
        <f t="shared" si="1"/>
        <v>CP</v>
      </c>
      <c r="CQ2" s="33" t="str">
        <f t="shared" si="1"/>
        <v>CQ</v>
      </c>
      <c r="CR2" s="33" t="str">
        <f t="shared" si="1"/>
        <v>CR</v>
      </c>
      <c r="CS2" s="33" t="str">
        <f t="shared" si="1"/>
        <v>CS</v>
      </c>
      <c r="CT2" s="33" t="str">
        <f t="shared" si="1"/>
        <v>CT</v>
      </c>
      <c r="CU2" s="33" t="str">
        <f t="shared" si="1"/>
        <v>CU</v>
      </c>
      <c r="CV2" s="33" t="str">
        <f t="shared" si="1"/>
        <v>CV</v>
      </c>
      <c r="CW2" s="33" t="str">
        <f t="shared" si="1"/>
        <v>CW</v>
      </c>
      <c r="CX2" s="33" t="str">
        <f t="shared" si="1"/>
        <v>CX</v>
      </c>
      <c r="CY2" s="33" t="str">
        <f t="shared" si="1"/>
        <v>CY</v>
      </c>
      <c r="CZ2" s="33" t="str">
        <f t="shared" si="1"/>
        <v>CZ</v>
      </c>
      <c r="DA2" s="33" t="str">
        <f t="shared" si="1"/>
        <v>DA</v>
      </c>
      <c r="DB2" s="33" t="str">
        <f t="shared" si="1"/>
        <v>DB</v>
      </c>
      <c r="DC2" s="33" t="str">
        <f t="shared" si="1"/>
        <v>DC</v>
      </c>
      <c r="DD2" s="33" t="str">
        <f t="shared" si="1"/>
        <v>DD</v>
      </c>
      <c r="DE2" s="33" t="str">
        <f t="shared" si="1"/>
        <v>DE</v>
      </c>
      <c r="DF2" s="33" t="str">
        <f t="shared" si="1"/>
        <v>DF</v>
      </c>
      <c r="DG2" s="33" t="str">
        <f t="shared" si="1"/>
        <v>DG</v>
      </c>
      <c r="DH2" s="33" t="str">
        <f t="shared" si="1"/>
        <v>DH</v>
      </c>
      <c r="DI2" s="33" t="str">
        <f t="shared" si="1"/>
        <v>DI</v>
      </c>
      <c r="DJ2" s="33" t="str">
        <f t="shared" si="1"/>
        <v>DJ</v>
      </c>
      <c r="DK2" s="33" t="str">
        <f t="shared" si="1"/>
        <v>DK</v>
      </c>
      <c r="DL2" s="33" t="str">
        <f t="shared" si="1"/>
        <v>DL</v>
      </c>
      <c r="DM2" s="33" t="str">
        <f t="shared" si="1"/>
        <v>DM</v>
      </c>
      <c r="DN2" s="33" t="str">
        <f t="shared" si="1"/>
        <v>DN</v>
      </c>
      <c r="DO2" s="33" t="str">
        <f t="shared" si="1"/>
        <v>DO</v>
      </c>
      <c r="DP2" s="33" t="str">
        <f t="shared" si="1"/>
        <v>DP</v>
      </c>
      <c r="DQ2" s="33" t="str">
        <f t="shared" si="1"/>
        <v>DQ</v>
      </c>
      <c r="DR2" s="33" t="str">
        <f t="shared" si="1"/>
        <v>DR</v>
      </c>
      <c r="DS2" s="33" t="str">
        <f t="shared" si="1"/>
        <v>DS</v>
      </c>
      <c r="DT2" s="33" t="str">
        <f t="shared" si="1"/>
        <v>DT</v>
      </c>
      <c r="DU2" s="33" t="str">
        <f t="shared" si="1"/>
        <v>DU</v>
      </c>
      <c r="DV2" s="33" t="str">
        <f t="shared" si="1"/>
        <v>DV</v>
      </c>
      <c r="DW2" s="33" t="str">
        <f t="shared" si="1"/>
        <v>DW</v>
      </c>
      <c r="DX2" s="33" t="str">
        <f t="shared" si="1"/>
        <v>DX</v>
      </c>
      <c r="DY2" s="33" t="str">
        <f t="shared" si="1"/>
        <v>DY</v>
      </c>
      <c r="DZ2" s="33" t="str">
        <f t="shared" si="1"/>
        <v>DZ</v>
      </c>
      <c r="EA2" s="33" t="str">
        <f t="shared" si="1"/>
        <v>EA</v>
      </c>
      <c r="EB2" s="33" t="str">
        <f t="shared" si="1"/>
        <v>EB</v>
      </c>
      <c r="EC2" s="33" t="str">
        <f t="shared" si="1"/>
        <v>EC</v>
      </c>
      <c r="ED2" s="33" t="str">
        <f t="shared" si="1"/>
        <v>ED</v>
      </c>
      <c r="EE2" s="33" t="str">
        <f t="shared" si="1"/>
        <v>EE</v>
      </c>
      <c r="EF2" s="33" t="str">
        <f t="shared" si="1"/>
        <v>EF</v>
      </c>
      <c r="EG2" s="33" t="str">
        <f t="shared" si="1"/>
        <v>EG</v>
      </c>
      <c r="EH2" s="33" t="str">
        <f t="shared" si="1"/>
        <v>EH</v>
      </c>
      <c r="EI2" s="33" t="str">
        <f t="shared" si="1"/>
        <v>EI</v>
      </c>
      <c r="EJ2" s="33" t="str">
        <f t="shared" si="1"/>
        <v>EJ</v>
      </c>
      <c r="EK2" s="33" t="str">
        <f t="shared" si="1"/>
        <v>EK</v>
      </c>
      <c r="EL2" s="33" t="str">
        <f aca="true" t="shared" si="2" ref="EL2:GW2">EL11</f>
        <v>EL</v>
      </c>
      <c r="EM2" s="33" t="str">
        <f t="shared" si="2"/>
        <v>EM</v>
      </c>
      <c r="EN2" s="33" t="str">
        <f t="shared" si="2"/>
        <v>EN</v>
      </c>
      <c r="EO2" s="33" t="str">
        <f t="shared" si="2"/>
        <v>EO</v>
      </c>
      <c r="EP2" s="33" t="str">
        <f t="shared" si="2"/>
        <v>EP</v>
      </c>
      <c r="EQ2" s="33" t="str">
        <f t="shared" si="2"/>
        <v>EQ</v>
      </c>
      <c r="ER2" s="33" t="str">
        <f t="shared" si="2"/>
        <v>ER</v>
      </c>
      <c r="ES2" s="33" t="str">
        <f t="shared" si="2"/>
        <v>ES</v>
      </c>
      <c r="ET2" s="33" t="str">
        <f t="shared" si="2"/>
        <v>ET</v>
      </c>
      <c r="EU2" s="33" t="str">
        <f t="shared" si="2"/>
        <v>EU</v>
      </c>
      <c r="EV2" s="33" t="str">
        <f t="shared" si="2"/>
        <v>EV</v>
      </c>
      <c r="EW2" s="33" t="str">
        <f t="shared" si="2"/>
        <v>EW</v>
      </c>
      <c r="EX2" s="33" t="str">
        <f t="shared" si="2"/>
        <v>EX</v>
      </c>
      <c r="EY2" s="33" t="str">
        <f t="shared" si="2"/>
        <v>EY</v>
      </c>
      <c r="EZ2" s="33" t="str">
        <f t="shared" si="2"/>
        <v>EZ</v>
      </c>
      <c r="FA2" s="33" t="str">
        <f t="shared" si="2"/>
        <v>FA</v>
      </c>
      <c r="FB2" s="33" t="str">
        <f t="shared" si="2"/>
        <v>FB</v>
      </c>
      <c r="FC2" s="33" t="str">
        <f t="shared" si="2"/>
        <v>FC</v>
      </c>
      <c r="FD2" s="33" t="str">
        <f t="shared" si="2"/>
        <v>FD</v>
      </c>
      <c r="FE2" s="33" t="str">
        <f t="shared" si="2"/>
        <v>FE</v>
      </c>
      <c r="FF2" s="33" t="str">
        <f t="shared" si="2"/>
        <v>FF</v>
      </c>
      <c r="FG2" s="33" t="str">
        <f t="shared" si="2"/>
        <v>FG</v>
      </c>
      <c r="FH2" s="33" t="str">
        <f t="shared" si="2"/>
        <v>FH</v>
      </c>
      <c r="FI2" s="33" t="str">
        <f t="shared" si="2"/>
        <v>FI</v>
      </c>
      <c r="FJ2" s="33" t="str">
        <f t="shared" si="2"/>
        <v>FJ</v>
      </c>
      <c r="FK2" s="33" t="str">
        <f t="shared" si="2"/>
        <v>FK</v>
      </c>
      <c r="FL2" s="33" t="str">
        <f t="shared" si="2"/>
        <v>FL</v>
      </c>
      <c r="FM2" s="33" t="str">
        <f t="shared" si="2"/>
        <v>FM</v>
      </c>
      <c r="FN2" s="33" t="str">
        <f t="shared" si="2"/>
        <v>FN</v>
      </c>
      <c r="FO2" s="33" t="str">
        <f t="shared" si="2"/>
        <v>FO</v>
      </c>
      <c r="FP2" s="33" t="str">
        <f t="shared" si="2"/>
        <v>FP</v>
      </c>
      <c r="FQ2" s="33" t="str">
        <f t="shared" si="2"/>
        <v>FQ</v>
      </c>
      <c r="FR2" s="33" t="str">
        <f t="shared" si="2"/>
        <v>FR</v>
      </c>
      <c r="FS2" s="33" t="str">
        <f t="shared" si="2"/>
        <v>FS</v>
      </c>
      <c r="FT2" s="33" t="str">
        <f t="shared" si="2"/>
        <v>FT</v>
      </c>
      <c r="FU2" s="33" t="str">
        <f t="shared" si="2"/>
        <v>FU</v>
      </c>
      <c r="FV2" s="33" t="str">
        <f t="shared" si="2"/>
        <v>FV</v>
      </c>
      <c r="FW2" s="33" t="str">
        <f t="shared" si="2"/>
        <v>FW</v>
      </c>
      <c r="FX2" s="33" t="str">
        <f t="shared" si="2"/>
        <v>FX</v>
      </c>
      <c r="FY2" s="33" t="str">
        <f t="shared" si="2"/>
        <v>FY</v>
      </c>
      <c r="FZ2" s="33" t="str">
        <f t="shared" si="2"/>
        <v>FZ</v>
      </c>
      <c r="GA2" s="33" t="str">
        <f t="shared" si="2"/>
        <v>GA</v>
      </c>
      <c r="GB2" s="33" t="str">
        <f t="shared" si="2"/>
        <v>GB</v>
      </c>
      <c r="GC2" s="33" t="str">
        <f t="shared" si="2"/>
        <v>GC</v>
      </c>
      <c r="GD2" s="33" t="str">
        <f t="shared" si="2"/>
        <v>GD</v>
      </c>
      <c r="GE2" s="33" t="str">
        <f t="shared" si="2"/>
        <v>GE</v>
      </c>
      <c r="GF2" s="33" t="str">
        <f t="shared" si="2"/>
        <v>GF</v>
      </c>
      <c r="GG2" s="33" t="str">
        <f t="shared" si="2"/>
        <v>GG</v>
      </c>
      <c r="GH2" s="33" t="str">
        <f t="shared" si="2"/>
        <v>GH</v>
      </c>
      <c r="GI2" s="33" t="str">
        <f t="shared" si="2"/>
        <v>GI</v>
      </c>
      <c r="GJ2" s="33" t="str">
        <f t="shared" si="2"/>
        <v>GJ</v>
      </c>
      <c r="GK2" s="33" t="str">
        <f t="shared" si="2"/>
        <v>GK</v>
      </c>
      <c r="GL2" s="33" t="str">
        <f t="shared" si="2"/>
        <v>GL</v>
      </c>
      <c r="GM2" s="33" t="str">
        <f t="shared" si="2"/>
        <v>GM</v>
      </c>
      <c r="GN2" s="33" t="str">
        <f t="shared" si="2"/>
        <v>GN</v>
      </c>
      <c r="GO2" s="33" t="str">
        <f t="shared" si="2"/>
        <v>GO</v>
      </c>
      <c r="GP2" s="33" t="str">
        <f t="shared" si="2"/>
        <v>GP</v>
      </c>
      <c r="GQ2" s="33" t="str">
        <f t="shared" si="2"/>
        <v>GQ</v>
      </c>
      <c r="GR2" s="33" t="str">
        <f t="shared" si="2"/>
        <v>GR</v>
      </c>
      <c r="GS2" s="33" t="str">
        <f t="shared" si="2"/>
        <v>GS</v>
      </c>
      <c r="GT2" s="33" t="str">
        <f t="shared" si="2"/>
        <v>GT</v>
      </c>
      <c r="GU2" s="33" t="str">
        <f t="shared" si="2"/>
        <v>GU</v>
      </c>
      <c r="GV2" s="33" t="str">
        <f t="shared" si="2"/>
        <v>GV</v>
      </c>
      <c r="GW2" s="33" t="str">
        <f t="shared" si="2"/>
        <v>GW</v>
      </c>
      <c r="GX2" s="33" t="str">
        <f aca="true" t="shared" si="3" ref="GX2:HV2">GX11</f>
        <v>GX</v>
      </c>
      <c r="GY2" s="33" t="str">
        <f t="shared" si="3"/>
        <v>GY</v>
      </c>
      <c r="GZ2" s="33" t="str">
        <f t="shared" si="3"/>
        <v>GZ</v>
      </c>
      <c r="HA2" s="33" t="str">
        <f t="shared" si="3"/>
        <v>HA</v>
      </c>
      <c r="HB2" s="33" t="str">
        <f t="shared" si="3"/>
        <v>HB</v>
      </c>
      <c r="HC2" s="33" t="str">
        <f t="shared" si="3"/>
        <v>HC</v>
      </c>
      <c r="HD2" s="33" t="str">
        <f t="shared" si="3"/>
        <v>HD</v>
      </c>
      <c r="HE2" s="33" t="str">
        <f t="shared" si="3"/>
        <v>HE</v>
      </c>
      <c r="HF2" s="33" t="str">
        <f t="shared" si="3"/>
        <v>HF</v>
      </c>
      <c r="HG2" s="33" t="str">
        <f t="shared" si="3"/>
        <v>HG</v>
      </c>
      <c r="HH2" s="33" t="str">
        <f t="shared" si="3"/>
        <v>HH</v>
      </c>
      <c r="HI2" s="33" t="str">
        <f t="shared" si="3"/>
        <v>HI</v>
      </c>
      <c r="HJ2" s="33" t="str">
        <f t="shared" si="3"/>
        <v>HJ</v>
      </c>
      <c r="HK2" s="33" t="str">
        <f t="shared" si="3"/>
        <v>HK</v>
      </c>
      <c r="HL2" s="33" t="str">
        <f t="shared" si="3"/>
        <v>HL</v>
      </c>
      <c r="HM2" s="33" t="str">
        <f t="shared" si="3"/>
        <v>HM</v>
      </c>
      <c r="HN2" s="33" t="str">
        <f t="shared" si="3"/>
        <v>HN</v>
      </c>
      <c r="HO2" s="33" t="str">
        <f t="shared" si="3"/>
        <v>HO</v>
      </c>
      <c r="HP2" s="33" t="str">
        <f t="shared" si="3"/>
        <v>HP</v>
      </c>
      <c r="HQ2" s="33" t="str">
        <f t="shared" si="3"/>
        <v>HQ</v>
      </c>
      <c r="HR2" s="33" t="str">
        <f t="shared" si="3"/>
        <v>HR</v>
      </c>
      <c r="HS2" s="33" t="str">
        <f t="shared" si="3"/>
        <v>HS</v>
      </c>
      <c r="HT2" s="33" t="str">
        <f t="shared" si="3"/>
        <v>HT</v>
      </c>
      <c r="HU2" s="33" t="str">
        <f t="shared" si="3"/>
        <v>HU</v>
      </c>
      <c r="HV2" s="33" t="str">
        <f t="shared" si="3"/>
        <v>HV</v>
      </c>
    </row>
    <row r="3" spans="1:241" s="33" customFormat="1" ht="13.5" hidden="1">
      <c r="A3" s="21"/>
      <c r="B3" s="21"/>
      <c r="C3" s="21"/>
      <c r="D3" s="21"/>
      <c r="E3" s="21"/>
      <c r="F3" s="21"/>
      <c r="G3" s="58">
        <f>Filter!G10</f>
        <v>39924</v>
      </c>
      <c r="H3" s="59">
        <v>6</v>
      </c>
      <c r="M3" s="60">
        <f>DSUM(Filter!$G$11:$HZ$65536,M$2,$G$2:$H$3)</f>
        <v>25</v>
      </c>
      <c r="N3" s="60"/>
      <c r="O3" s="60">
        <f>DSUM(Filter!$G$11:$HZ$65536,O$2,$G$2:$H$3)</f>
        <v>0</v>
      </c>
      <c r="P3" s="60">
        <f>DSUM(Filter!$G$11:$HZ$65536,P$2,$G$2:$H$3)</f>
        <v>0</v>
      </c>
      <c r="Q3" s="60">
        <f>DSUM(Filter!$G$11:$HZ$65536,Q$2,$G$2:$H$3)</f>
        <v>100</v>
      </c>
      <c r="R3" s="60">
        <f>DSUM(Filter!$G$11:$HZ$65536,R$2,$G$2:$H$3)</f>
        <v>0.01</v>
      </c>
      <c r="S3" s="60">
        <f>DSUM(Filter!$G$11:$HZ$65536,S$2,$G$2:$H$3)</f>
        <v>230.25</v>
      </c>
      <c r="T3" s="60">
        <f>DSUM(Filter!$G$11:$HZ$65536,T$2,$G$2:$H$3)</f>
        <v>0</v>
      </c>
      <c r="U3" s="60">
        <f>DSUM(Filter!$G$11:$HZ$65536,U$2,$G$2:$H$3)</f>
        <v>0</v>
      </c>
      <c r="V3" s="60">
        <f>DSUM(Filter!$G$11:$HZ$65536,V$2,$G$2:$H$3)</f>
        <v>0</v>
      </c>
      <c r="W3" s="60">
        <f>DSUM(Filter!$G$11:$HZ$65536,W$2,$G$2:$H$3)</f>
        <v>0</v>
      </c>
      <c r="X3" s="60">
        <f>DSUM(Filter!$G$11:$HZ$65536,X$2,$G$2:$H$3)</f>
        <v>0</v>
      </c>
      <c r="Y3" s="60">
        <f>DSUM(Filter!$G$11:$HZ$65536,Y$2,$G$2:$H$3)</f>
        <v>0</v>
      </c>
      <c r="Z3" s="60">
        <f>DSUM(Filter!$G$11:$HZ$65536,Z$2,$G$2:$H$3)</f>
        <v>0</v>
      </c>
      <c r="AA3" s="60">
        <f>DSUM(Filter!$G$11:$HZ$65536,AA$2,$G$2:$H$3)</f>
        <v>0</v>
      </c>
      <c r="AB3" s="60">
        <f>DSUM(Filter!$G$11:$HZ$65536,AB$2,$G$2:$H$3)</f>
        <v>0</v>
      </c>
      <c r="AC3" s="60">
        <f>DSUM(Filter!$G$11:$HZ$65536,AC$2,$G$2:$H$3)</f>
        <v>0</v>
      </c>
      <c r="AD3" s="60">
        <f>DSUM(Filter!$G$11:$HZ$65536,AD$2,$G$2:$H$3)</f>
        <v>0</v>
      </c>
      <c r="AE3" s="60">
        <f>DSUM(Filter!$G$11:$HZ$65536,AE$2,$G$2:$H$3)</f>
        <v>0</v>
      </c>
      <c r="AF3" s="60">
        <f>DSUM(Filter!$G$11:$HZ$65536,AF$2,$G$2:$H$3)</f>
        <v>0</v>
      </c>
      <c r="AG3" s="60">
        <f>DSUM(Filter!$G$11:$HZ$65536,AG$2,$G$2:$H$3)</f>
        <v>0</v>
      </c>
      <c r="AH3" s="60">
        <f>DSUM(Filter!$G$11:$HZ$65536,AH$2,$G$2:$H$3)</f>
        <v>0</v>
      </c>
      <c r="AI3" s="60">
        <f>DSUM(Filter!$G$11:$HZ$65536,AI$2,$G$2:$H$3)</f>
        <v>0</v>
      </c>
      <c r="AJ3" s="60">
        <f>DSUM(Filter!$G$11:$HZ$65536,AJ$2,$G$2:$H$3)</f>
        <v>0</v>
      </c>
      <c r="AK3" s="60">
        <f>DSUM(Filter!$G$11:$HZ$65536,AK$2,$G$2:$H$3)</f>
        <v>0</v>
      </c>
      <c r="AL3" s="60">
        <f>DSUM(Filter!$G$11:$HZ$65536,AL$2,$G$2:$H$3)</f>
        <v>0</v>
      </c>
      <c r="AM3" s="60">
        <f>DSUM(Filter!$G$11:$HZ$65536,AM$2,$G$2:$H$3)</f>
        <v>0</v>
      </c>
      <c r="AN3" s="60">
        <f>DSUM(Filter!$G$11:$HZ$65536,AN$2,$G$2:$H$3)</f>
        <v>0</v>
      </c>
      <c r="AO3" s="60">
        <f>DSUM(Filter!$G$11:$HZ$65536,AO$2,$G$2:$H$3)</f>
        <v>0</v>
      </c>
      <c r="AP3" s="60">
        <f>DSUM(Filter!$G$11:$HZ$65536,AP$2,$G$2:$H$3)</f>
        <v>0</v>
      </c>
      <c r="AQ3" s="60">
        <f>DSUM(Filter!$G$11:$HZ$65536,AQ$2,$G$2:$H$3)</f>
        <v>0</v>
      </c>
      <c r="AR3" s="60">
        <f>DSUM(Filter!$G$11:$HZ$65536,AR$2,$G$2:$H$3)</f>
        <v>0</v>
      </c>
      <c r="AS3" s="60">
        <f>DSUM(Filter!$G$11:$HZ$65536,AS$2,$G$2:$H$3)</f>
        <v>0</v>
      </c>
      <c r="AT3" s="60">
        <f>DSUM(Filter!$G$11:$HZ$65536,AT$2,$G$2:$H$3)</f>
        <v>0</v>
      </c>
      <c r="AU3" s="60">
        <f>DSUM(Filter!$G$11:$HZ$65536,AU$2,$G$2:$H$3)</f>
        <v>0</v>
      </c>
      <c r="AV3" s="60">
        <f>DSUM(Filter!$G$11:$HZ$65536,AV$2,$G$2:$H$3)</f>
        <v>0</v>
      </c>
      <c r="AW3" s="60">
        <f>DSUM(Filter!$G$11:$HZ$65536,AW$2,$G$2:$H$3)</f>
        <v>0</v>
      </c>
      <c r="AX3" s="60">
        <f>DSUM(Filter!$G$11:$HZ$65536,AX$2,$G$2:$H$3)</f>
        <v>0</v>
      </c>
      <c r="AY3" s="60">
        <f>DSUM(Filter!$G$11:$HZ$65536,AY$2,$G$2:$H$3)</f>
        <v>0</v>
      </c>
      <c r="AZ3" s="60">
        <f>DSUM(Filter!$G$11:$HZ$65536,AZ$2,$G$2:$H$3)</f>
        <v>0</v>
      </c>
      <c r="BA3" s="60">
        <f>DSUM(Filter!$G$11:$HZ$65536,BA$2,$G$2:$H$3)</f>
        <v>0</v>
      </c>
      <c r="BB3" s="60">
        <f>DSUM(Filter!$G$11:$HZ$65536,BB$2,$G$2:$H$3)</f>
        <v>0</v>
      </c>
      <c r="BC3" s="60">
        <f>DSUM(Filter!$G$11:$HZ$65536,BC$2,$G$2:$H$3)</f>
        <v>0</v>
      </c>
      <c r="BD3" s="60">
        <f>DSUM(Filter!$G$11:$HZ$65536,BD$2,$G$2:$H$3)</f>
        <v>0</v>
      </c>
      <c r="BE3" s="60">
        <f>DSUM(Filter!$G$11:$HZ$65536,BE$2,$G$2:$H$3)</f>
        <v>0</v>
      </c>
      <c r="BF3" s="60">
        <f>DSUM(Filter!$G$11:$HZ$65536,BF$2,$G$2:$H$3)</f>
        <v>0</v>
      </c>
      <c r="BG3" s="60">
        <f>DSUM(Filter!$G$11:$HZ$65536,BG$2,$G$2:$H$3)</f>
        <v>0</v>
      </c>
      <c r="BH3" s="60">
        <f>DSUM(Filter!$G$11:$HZ$65536,BH$2,$G$2:$H$3)</f>
        <v>0</v>
      </c>
      <c r="BI3" s="60">
        <f>DSUM(Filter!$G$11:$HZ$65536,BI$2,$G$2:$H$3)</f>
        <v>0</v>
      </c>
      <c r="BJ3" s="60">
        <f>DSUM(Filter!$G$11:$HZ$65536,BJ$2,$G$2:$H$3)</f>
        <v>0</v>
      </c>
      <c r="BK3" s="60">
        <f>DSUM(Filter!$G$11:$HZ$65536,BK$2,$G$2:$H$3)</f>
        <v>0</v>
      </c>
      <c r="BL3" s="60">
        <f>DSUM(Filter!$G$11:$HZ$65536,BL$2,$G$2:$H$3)</f>
        <v>0</v>
      </c>
      <c r="BM3" s="60">
        <f>DSUM(Filter!$G$11:$HZ$65536,BM$2,$G$2:$H$3)</f>
        <v>0</v>
      </c>
      <c r="BN3" s="60">
        <f>DSUM(Filter!$G$11:$HZ$65536,BN$2,$G$2:$H$3)</f>
        <v>0</v>
      </c>
      <c r="BO3" s="60">
        <f>DSUM(Filter!$G$11:$HZ$65536,BO$2,$G$2:$H$3)</f>
        <v>0</v>
      </c>
      <c r="BP3" s="60">
        <f>DSUM(Filter!$G$11:$HZ$65536,BP$2,$G$2:$H$3)</f>
        <v>0</v>
      </c>
      <c r="BQ3" s="60">
        <f>DSUM(Filter!$G$11:$HZ$65536,BQ$2,$G$2:$H$3)</f>
        <v>0</v>
      </c>
      <c r="BR3" s="60">
        <f>DSUM(Filter!$G$11:$HZ$65536,BR$2,$G$2:$H$3)</f>
        <v>0</v>
      </c>
      <c r="BS3" s="60">
        <f>DSUM(Filter!$G$11:$HZ$65536,BS$2,$G$2:$H$3)</f>
        <v>0</v>
      </c>
      <c r="BT3" s="60">
        <f>DSUM(Filter!$G$11:$HZ$65536,BT$2,$G$2:$H$3)</f>
        <v>0</v>
      </c>
      <c r="BU3" s="60">
        <f>DSUM(Filter!$G$11:$HZ$65536,BU$2,$G$2:$H$3)</f>
        <v>0</v>
      </c>
      <c r="BV3" s="60">
        <f>DSUM(Filter!$G$11:$HZ$65536,BV$2,$G$2:$H$3)</f>
        <v>0</v>
      </c>
      <c r="BW3" s="60">
        <f>DSUM(Filter!$G$11:$HZ$65536,BW$2,$G$2:$H$3)</f>
        <v>0</v>
      </c>
      <c r="BX3" s="60">
        <f>DSUM(Filter!$G$11:$HZ$65536,BX$2,$G$2:$H$3)</f>
        <v>0</v>
      </c>
      <c r="BY3" s="60">
        <f>DSUM(Filter!$G$11:$HZ$65536,BY$2,$G$2:$H$3)</f>
        <v>0</v>
      </c>
      <c r="BZ3" s="60">
        <f>DSUM(Filter!$G$11:$HZ$65536,BZ$2,$G$2:$H$3)</f>
        <v>0</v>
      </c>
      <c r="CA3" s="60">
        <f>DSUM(Filter!$G$11:$HZ$65536,CA$2,$G$2:$H$3)</f>
        <v>0</v>
      </c>
      <c r="CB3" s="60">
        <f>DSUM(Filter!$G$11:$HZ$65536,CB$2,$G$2:$H$3)</f>
        <v>0</v>
      </c>
      <c r="CC3" s="60">
        <f>DSUM(Filter!$G$11:$HZ$65536,CC$2,$G$2:$H$3)</f>
        <v>0</v>
      </c>
      <c r="CD3" s="60">
        <f>DSUM(Filter!$G$11:$HZ$65536,CD$2,$G$2:$H$3)</f>
        <v>0</v>
      </c>
      <c r="CE3" s="60">
        <f>DSUM(Filter!$G$11:$HZ$65536,CE$2,$G$2:$H$3)</f>
        <v>0</v>
      </c>
      <c r="CF3" s="60">
        <f>DSUM(Filter!$G$11:$HZ$65536,CF$2,$G$2:$H$3)</f>
        <v>0</v>
      </c>
      <c r="CG3" s="60">
        <f>DSUM(Filter!$G$11:$HZ$65536,CG$2,$G$2:$H$3)</f>
        <v>0</v>
      </c>
      <c r="CH3" s="60">
        <f>DSUM(Filter!$G$11:$HZ$65536,CH$2,$G$2:$H$3)</f>
        <v>0</v>
      </c>
      <c r="CI3" s="60">
        <f>DSUM(Filter!$G$11:$HZ$65536,CI$2,$G$2:$H$3)</f>
        <v>0</v>
      </c>
      <c r="CJ3" s="60">
        <f>DSUM(Filter!$G$11:$HZ$65536,CJ$2,$G$2:$H$3)</f>
        <v>0</v>
      </c>
      <c r="CK3" s="60">
        <f>DSUM(Filter!$G$11:$HZ$65536,CK$2,$G$2:$H$3)</f>
        <v>0</v>
      </c>
      <c r="CL3" s="60">
        <f>DSUM(Filter!$G$11:$HZ$65536,CL$2,$G$2:$H$3)</f>
        <v>0</v>
      </c>
      <c r="CM3" s="60">
        <f>DSUM(Filter!$G$11:$HZ$65536,CM$2,$G$2:$H$3)</f>
        <v>0</v>
      </c>
      <c r="CN3" s="60">
        <f>DSUM(Filter!$G$11:$HZ$65536,CN$2,$G$2:$H$3)</f>
        <v>0</v>
      </c>
      <c r="CO3" s="60">
        <f>DSUM(Filter!$G$11:$HZ$65536,CO$2,$G$2:$H$3)</f>
        <v>0</v>
      </c>
      <c r="CP3" s="60">
        <f>DSUM(Filter!$G$11:$HZ$65536,CP$2,$G$2:$H$3)</f>
        <v>0</v>
      </c>
      <c r="CQ3" s="60">
        <f>DSUM(Filter!$G$11:$HZ$65536,CQ$2,$G$2:$H$3)</f>
        <v>0</v>
      </c>
      <c r="CR3" s="60">
        <f>DSUM(Filter!$G$11:$HZ$65536,CR$2,$G$2:$H$3)</f>
        <v>0</v>
      </c>
      <c r="CS3" s="60">
        <f>DSUM(Filter!$G$11:$HZ$65536,CS$2,$G$2:$H$3)</f>
        <v>0</v>
      </c>
      <c r="CT3" s="60">
        <f>DSUM(Filter!$G$11:$HZ$65536,CT$2,$G$2:$H$3)</f>
        <v>0</v>
      </c>
      <c r="CU3" s="60">
        <f>DSUM(Filter!$G$11:$HZ$65536,CU$2,$G$2:$H$3)</f>
        <v>0</v>
      </c>
      <c r="CV3" s="60">
        <f>DSUM(Filter!$G$11:$HZ$65536,CV$2,$G$2:$H$3)</f>
        <v>0</v>
      </c>
      <c r="CW3" s="60">
        <f>DSUM(Filter!$G$11:$HZ$65536,CW$2,$G$2:$H$3)</f>
        <v>0</v>
      </c>
      <c r="CX3" s="60">
        <f>DSUM(Filter!$G$11:$HZ$65536,CX$2,$G$2:$H$3)</f>
        <v>0</v>
      </c>
      <c r="CY3" s="60">
        <f>DSUM(Filter!$G$11:$HZ$65536,CY$2,$G$2:$H$3)</f>
        <v>0</v>
      </c>
      <c r="CZ3" s="60">
        <f>DSUM(Filter!$G$11:$HZ$65536,CZ$2,$G$2:$H$3)</f>
        <v>0</v>
      </c>
      <c r="DA3" s="60">
        <f>DSUM(Filter!$G$11:$HZ$65536,DA$2,$G$2:$H$3)</f>
        <v>0</v>
      </c>
      <c r="DB3" s="60">
        <f>DSUM(Filter!$G$11:$HZ$65536,DB$2,$G$2:$H$3)</f>
        <v>0</v>
      </c>
      <c r="DC3" s="60">
        <f>DSUM(Filter!$G$11:$HZ$65536,DC$2,$G$2:$H$3)</f>
        <v>0</v>
      </c>
      <c r="DD3" s="60">
        <f>DSUM(Filter!$G$11:$HZ$65536,DD$2,$G$2:$H$3)</f>
        <v>0</v>
      </c>
      <c r="DE3" s="60">
        <f>DSUM(Filter!$G$11:$HZ$65536,DE$2,$G$2:$H$3)</f>
        <v>0</v>
      </c>
      <c r="DF3" s="60">
        <f>DSUM(Filter!$G$11:$HZ$65536,DF$2,$G$2:$H$3)</f>
        <v>0</v>
      </c>
      <c r="DG3" s="60">
        <f>DSUM(Filter!$G$11:$HZ$65536,DG$2,$G$2:$H$3)</f>
        <v>0</v>
      </c>
      <c r="DH3" s="60">
        <f>DSUM(Filter!$G$11:$HZ$65536,DH$2,$G$2:$H$3)</f>
        <v>0</v>
      </c>
      <c r="DI3" s="60">
        <f>DSUM(Filter!$G$11:$HZ$65536,DI$2,$G$2:$H$3)</f>
        <v>0</v>
      </c>
      <c r="DJ3" s="60">
        <f>DSUM(Filter!$G$11:$HZ$65536,DJ$2,$G$2:$H$3)</f>
        <v>0</v>
      </c>
      <c r="DK3" s="60">
        <f>DSUM(Filter!$G$11:$HZ$65536,DK$2,$G$2:$H$3)</f>
        <v>0</v>
      </c>
      <c r="DL3" s="60">
        <f>DSUM(Filter!$G$11:$HZ$65536,DL$2,$G$2:$H$3)</f>
        <v>0</v>
      </c>
      <c r="DM3" s="60">
        <f>DSUM(Filter!$G$11:$HZ$65536,DM$2,$G$2:$H$3)</f>
        <v>0</v>
      </c>
      <c r="DN3" s="60">
        <f>DSUM(Filter!$G$11:$HZ$65536,DN$2,$G$2:$H$3)</f>
        <v>0</v>
      </c>
      <c r="DO3" s="60">
        <f>DSUM(Filter!$G$11:$HZ$65536,DO$2,$G$2:$H$3)</f>
        <v>0</v>
      </c>
      <c r="DP3" s="60">
        <f>DSUM(Filter!$G$11:$HZ$65536,DP$2,$G$2:$H$3)</f>
        <v>0</v>
      </c>
      <c r="DQ3" s="60">
        <f>DSUM(Filter!$G$11:$HZ$65536,DQ$2,$G$2:$H$3)</f>
        <v>0</v>
      </c>
      <c r="DR3" s="60">
        <f>DSUM(Filter!$G$11:$HZ$65536,DR$2,$G$2:$H$3)</f>
        <v>0</v>
      </c>
      <c r="DS3" s="60">
        <f>DSUM(Filter!$G$11:$HZ$65536,DS$2,$G$2:$H$3)</f>
        <v>0</v>
      </c>
      <c r="DT3" s="60">
        <f>DSUM(Filter!$G$11:$HZ$65536,DT$2,$G$2:$H$3)</f>
        <v>0</v>
      </c>
      <c r="DU3" s="60">
        <f>DSUM(Filter!$G$11:$HZ$65536,DU$2,$G$2:$H$3)</f>
        <v>0</v>
      </c>
      <c r="DV3" s="60">
        <f>DSUM(Filter!$G$11:$HZ$65536,DV$2,$G$2:$H$3)</f>
        <v>0</v>
      </c>
      <c r="DW3" s="60">
        <f>DSUM(Filter!$G$11:$HZ$65536,DW$2,$G$2:$H$3)</f>
        <v>0</v>
      </c>
      <c r="DX3" s="60">
        <f>DSUM(Filter!$G$11:$HZ$65536,DX$2,$G$2:$H$3)</f>
        <v>0</v>
      </c>
      <c r="DY3" s="60">
        <f>DSUM(Filter!$G$11:$HZ$65536,DY$2,$G$2:$H$3)</f>
        <v>0</v>
      </c>
      <c r="DZ3" s="60">
        <f>DSUM(Filter!$G$11:$HZ$65536,DZ$2,$G$2:$H$3)</f>
        <v>0</v>
      </c>
      <c r="EA3" s="60">
        <f>DSUM(Filter!$G$11:$HZ$65536,EA$2,$G$2:$H$3)</f>
        <v>0</v>
      </c>
      <c r="EB3" s="60">
        <f>DSUM(Filter!$G$11:$HZ$65536,EB$2,$G$2:$H$3)</f>
        <v>0</v>
      </c>
      <c r="EC3" s="60">
        <f>DSUM(Filter!$G$11:$HZ$65536,EC$2,$G$2:$H$3)</f>
        <v>0</v>
      </c>
      <c r="ED3" s="60">
        <f>DSUM(Filter!$G$11:$HZ$65536,ED$2,$G$2:$H$3)</f>
        <v>0</v>
      </c>
      <c r="EE3" s="60">
        <f>DSUM(Filter!$G$11:$HZ$65536,EE$2,$G$2:$H$3)</f>
        <v>0</v>
      </c>
      <c r="EF3" s="60">
        <f>DSUM(Filter!$G$11:$HZ$65536,EF$2,$G$2:$H$3)</f>
        <v>0</v>
      </c>
      <c r="EG3" s="60">
        <f>DSUM(Filter!$G$11:$HZ$65536,EG$2,$G$2:$H$3)</f>
        <v>0</v>
      </c>
      <c r="EH3" s="60">
        <f>DSUM(Filter!$G$11:$HZ$65536,EH$2,$G$2:$H$3)</f>
        <v>0</v>
      </c>
      <c r="EI3" s="60">
        <f>DSUM(Filter!$G$11:$HZ$65536,EI$2,$G$2:$H$3)</f>
        <v>0</v>
      </c>
      <c r="EJ3" s="60">
        <f>DSUM(Filter!$G$11:$HZ$65536,EJ$2,$G$2:$H$3)</f>
        <v>0</v>
      </c>
      <c r="EK3" s="60">
        <f>DSUM(Filter!$G$11:$HZ$65536,EK$2,$G$2:$H$3)</f>
        <v>0</v>
      </c>
      <c r="EL3" s="60">
        <f>DSUM(Filter!$G$11:$HZ$65536,EL$2,$G$2:$H$3)</f>
        <v>0</v>
      </c>
      <c r="EM3" s="60">
        <f>DSUM(Filter!$G$11:$HZ$65536,EM$2,$G$2:$H$3)</f>
        <v>0</v>
      </c>
      <c r="EN3" s="60">
        <f>DSUM(Filter!$G$11:$HZ$65536,EN$2,$G$2:$H$3)</f>
        <v>0</v>
      </c>
      <c r="EO3" s="60">
        <f>DSUM(Filter!$G$11:$HZ$65536,EO$2,$G$2:$H$3)</f>
        <v>0</v>
      </c>
      <c r="EP3" s="60">
        <f>DSUM(Filter!$G$11:$HZ$65536,EP$2,$G$2:$H$3)</f>
        <v>0</v>
      </c>
      <c r="EQ3" s="60">
        <f>DSUM(Filter!$G$11:$HZ$65536,EQ$2,$G$2:$H$3)</f>
        <v>0</v>
      </c>
      <c r="ER3" s="60">
        <f>DSUM(Filter!$G$11:$HZ$65536,ER$2,$G$2:$H$3)</f>
        <v>0</v>
      </c>
      <c r="ES3" s="60">
        <f>DSUM(Filter!$G$11:$HZ$65536,ES$2,$G$2:$H$3)</f>
        <v>0</v>
      </c>
      <c r="ET3" s="60">
        <f>DSUM(Filter!$G$11:$HZ$65536,ET$2,$G$2:$H$3)</f>
        <v>0</v>
      </c>
      <c r="EU3" s="60">
        <f>DSUM(Filter!$G$11:$HZ$65536,EU$2,$G$2:$H$3)</f>
        <v>0</v>
      </c>
      <c r="EV3" s="60">
        <f>DSUM(Filter!$G$11:$HZ$65536,EV$2,$G$2:$H$3)</f>
        <v>0</v>
      </c>
      <c r="EW3" s="60">
        <f>DSUM(Filter!$G$11:$HZ$65536,EW$2,$G$2:$H$3)</f>
        <v>0</v>
      </c>
      <c r="EX3" s="60">
        <f>DSUM(Filter!$G$11:$HZ$65536,EX$2,$G$2:$H$3)</f>
        <v>0</v>
      </c>
      <c r="EY3" s="60">
        <f>DSUM(Filter!$G$11:$HZ$65536,EY$2,$G$2:$H$3)</f>
        <v>0</v>
      </c>
      <c r="EZ3" s="60">
        <f>DSUM(Filter!$G$11:$HZ$65536,EZ$2,$G$2:$H$3)</f>
        <v>0</v>
      </c>
      <c r="FA3" s="60">
        <f>DSUM(Filter!$G$11:$HZ$65536,FA$2,$G$2:$H$3)</f>
        <v>0</v>
      </c>
      <c r="FB3" s="60">
        <f>DSUM(Filter!$G$11:$HZ$65536,FB$2,$G$2:$H$3)</f>
        <v>0</v>
      </c>
      <c r="FC3" s="60">
        <f>DSUM(Filter!$G$11:$HZ$65536,FC$2,$G$2:$H$3)</f>
        <v>0</v>
      </c>
      <c r="FD3" s="60">
        <f>DSUM(Filter!$G$11:$HZ$65536,FD$2,$G$2:$H$3)</f>
        <v>0</v>
      </c>
      <c r="FE3" s="60">
        <f>DSUM(Filter!$G$11:$HZ$65536,FE$2,$G$2:$H$3)</f>
        <v>0</v>
      </c>
      <c r="FF3" s="60">
        <f>DSUM(Filter!$G$11:$HZ$65536,FF$2,$G$2:$H$3)</f>
        <v>0</v>
      </c>
      <c r="FG3" s="60">
        <f>DSUM(Filter!$G$11:$HZ$65536,FG$2,$G$2:$H$3)</f>
        <v>0</v>
      </c>
      <c r="FH3" s="60">
        <f>DSUM(Filter!$G$11:$HZ$65536,FH$2,$G$2:$H$3)</f>
        <v>0</v>
      </c>
      <c r="FI3" s="60">
        <f>DSUM(Filter!$G$11:$HZ$65536,FI$2,$G$2:$H$3)</f>
        <v>0</v>
      </c>
      <c r="FJ3" s="60">
        <f>DSUM(Filter!$G$11:$HZ$65536,FJ$2,$G$2:$H$3)</f>
        <v>0</v>
      </c>
      <c r="FK3" s="60">
        <f>DSUM(Filter!$G$11:$HZ$65536,FK$2,$G$2:$H$3)</f>
        <v>0</v>
      </c>
      <c r="FL3" s="60">
        <f>DSUM(Filter!$G$11:$HZ$65536,FL$2,$G$2:$H$3)</f>
        <v>0</v>
      </c>
      <c r="FM3" s="60">
        <f>DSUM(Filter!$G$11:$HZ$65536,FM$2,$G$2:$H$3)</f>
        <v>0</v>
      </c>
      <c r="FN3" s="60">
        <f>DSUM(Filter!$G$11:$HZ$65536,FN$2,$G$2:$H$3)</f>
        <v>0</v>
      </c>
      <c r="FO3" s="60">
        <f>DSUM(Filter!$G$11:$HZ$65536,FO$2,$G$2:$H$3)</f>
        <v>0</v>
      </c>
      <c r="FP3" s="60">
        <f>DSUM(Filter!$G$11:$HZ$65536,FP$2,$G$2:$H$3)</f>
        <v>0</v>
      </c>
      <c r="FQ3" s="60">
        <f>DSUM(Filter!$G$11:$HZ$65536,FQ$2,$G$2:$H$3)</f>
        <v>0</v>
      </c>
      <c r="FR3" s="60">
        <f>DSUM(Filter!$G$11:$HZ$65536,FR$2,$G$2:$H$3)</f>
        <v>0</v>
      </c>
      <c r="FS3" s="60">
        <f>DSUM(Filter!$G$11:$HZ$65536,FS$2,$G$2:$H$3)</f>
        <v>0</v>
      </c>
      <c r="FT3" s="60">
        <f>DSUM(Filter!$G$11:$HZ$65536,FT$2,$G$2:$H$3)</f>
        <v>0</v>
      </c>
      <c r="FU3" s="60">
        <f>DSUM(Filter!$G$11:$HZ$65536,FU$2,$G$2:$H$3)</f>
        <v>0</v>
      </c>
      <c r="FV3" s="60">
        <f>DSUM(Filter!$G$11:$HZ$65536,FV$2,$G$2:$H$3)</f>
        <v>0</v>
      </c>
      <c r="FW3" s="60">
        <f>DSUM(Filter!$G$11:$HZ$65536,FW$2,$G$2:$H$3)</f>
        <v>0</v>
      </c>
      <c r="FX3" s="60">
        <f>DSUM(Filter!$G$11:$HZ$65536,FX$2,$G$2:$H$3)</f>
        <v>0</v>
      </c>
      <c r="FY3" s="60">
        <f>DSUM(Filter!$G$11:$HZ$65536,FY$2,$G$2:$H$3)</f>
        <v>0</v>
      </c>
      <c r="FZ3" s="60">
        <f>DSUM(Filter!$G$11:$HZ$65536,FZ$2,$G$2:$H$3)</f>
        <v>0</v>
      </c>
      <c r="GA3" s="60">
        <f>DSUM(Filter!$G$11:$HZ$65536,GA$2,$G$2:$H$3)</f>
        <v>0</v>
      </c>
      <c r="GB3" s="60">
        <f>DSUM(Filter!$G$11:$HZ$65536,GB$2,$G$2:$H$3)</f>
        <v>0</v>
      </c>
      <c r="GC3" s="60">
        <f>DSUM(Filter!$G$11:$HZ$65536,GC$2,$G$2:$H$3)</f>
        <v>0</v>
      </c>
      <c r="GD3" s="60">
        <f>DSUM(Filter!$G$11:$HZ$65536,GD$2,$G$2:$H$3)</f>
        <v>0</v>
      </c>
      <c r="GE3" s="60">
        <f>DSUM(Filter!$G$11:$HZ$65536,GE$2,$G$2:$H$3)</f>
        <v>0</v>
      </c>
      <c r="GF3" s="60">
        <f>DSUM(Filter!$G$11:$HZ$65536,GF$2,$G$2:$H$3)</f>
        <v>0</v>
      </c>
      <c r="GG3" s="60">
        <f>DSUM(Filter!$G$11:$HZ$65536,GG$2,$G$2:$H$3)</f>
        <v>0</v>
      </c>
      <c r="GH3" s="60">
        <f>DSUM(Filter!$G$11:$HZ$65536,GH$2,$G$2:$H$3)</f>
        <v>0</v>
      </c>
      <c r="GI3" s="60">
        <f>DSUM(Filter!$G$11:$HZ$65536,GI$2,$G$2:$H$3)</f>
        <v>0</v>
      </c>
      <c r="GJ3" s="60">
        <f>DSUM(Filter!$G$11:$HZ$65536,GJ$2,$G$2:$H$3)</f>
        <v>0</v>
      </c>
      <c r="GK3" s="60">
        <f>DSUM(Filter!$G$11:$HZ$65536,GK$2,$G$2:$H$3)</f>
        <v>0</v>
      </c>
      <c r="GL3" s="60">
        <f>DSUM(Filter!$G$11:$HZ$65536,GL$2,$G$2:$H$3)</f>
        <v>0</v>
      </c>
      <c r="GM3" s="60">
        <f>DSUM(Filter!$G$11:$HZ$65536,GM$2,$G$2:$H$3)</f>
        <v>0</v>
      </c>
      <c r="GN3" s="60">
        <f>DSUM(Filter!$G$11:$HZ$65536,GN$2,$G$2:$H$3)</f>
        <v>0</v>
      </c>
      <c r="GO3" s="60">
        <f>DSUM(Filter!$G$11:$HZ$65536,GO$2,$G$2:$H$3)</f>
        <v>0</v>
      </c>
      <c r="GP3" s="60">
        <f>DSUM(Filter!$G$11:$HZ$65536,GP$2,$G$2:$H$3)</f>
        <v>0</v>
      </c>
      <c r="GQ3" s="60">
        <f>DSUM(Filter!$G$11:$HZ$65536,GQ$2,$G$2:$H$3)</f>
        <v>0</v>
      </c>
      <c r="GR3" s="60">
        <f>DSUM(Filter!$G$11:$HZ$65536,GR$2,$G$2:$H$3)</f>
        <v>0</v>
      </c>
      <c r="GS3" s="60">
        <f>DSUM(Filter!$G$11:$HZ$65536,GS$2,$G$2:$H$3)</f>
        <v>0</v>
      </c>
      <c r="GT3" s="60">
        <f>DSUM(Filter!$G$11:$HZ$65536,GT$2,$G$2:$H$3)</f>
        <v>0</v>
      </c>
      <c r="GU3" s="60">
        <f>DSUM(Filter!$G$11:$HZ$65536,GU$2,$G$2:$H$3)</f>
        <v>0</v>
      </c>
      <c r="GV3" s="60">
        <f>DSUM(Filter!$G$11:$HZ$65536,GV$2,$G$2:$H$3)</f>
        <v>0</v>
      </c>
      <c r="GW3" s="60">
        <f>DSUM(Filter!$G$11:$HZ$65536,GW$2,$G$2:$H$3)</f>
        <v>0</v>
      </c>
      <c r="GX3" s="60">
        <f>DSUM(Filter!$G$11:$HZ$65536,GX$2,$G$2:$H$3)</f>
        <v>0</v>
      </c>
      <c r="GY3" s="60">
        <f>DSUM(Filter!$G$11:$HZ$65536,GY$2,$G$2:$H$3)</f>
        <v>0</v>
      </c>
      <c r="GZ3" s="60">
        <f>DSUM(Filter!$G$11:$HZ$65536,GZ$2,$G$2:$H$3)</f>
        <v>0</v>
      </c>
      <c r="HA3" s="60">
        <f>DSUM(Filter!$G$11:$HZ$65536,HA$2,$G$2:$H$3)</f>
        <v>0</v>
      </c>
      <c r="HB3" s="60">
        <f>DSUM(Filter!$G$11:$HZ$65536,HB$2,$G$2:$H$3)</f>
        <v>0</v>
      </c>
      <c r="HC3" s="60">
        <f>DSUM(Filter!$G$11:$HZ$65536,HC$2,$G$2:$H$3)</f>
        <v>0</v>
      </c>
      <c r="HD3" s="60">
        <f>DSUM(Filter!$G$11:$HZ$65536,HD$2,$G$2:$H$3)</f>
        <v>0</v>
      </c>
      <c r="HE3" s="60">
        <f>DSUM(Filter!$G$11:$HZ$65536,HE$2,$G$2:$H$3)</f>
        <v>0</v>
      </c>
      <c r="HF3" s="60">
        <f>DSUM(Filter!$G$11:$HZ$65536,HF$2,$G$2:$H$3)</f>
        <v>0</v>
      </c>
      <c r="HG3" s="60">
        <f>DSUM(Filter!$G$11:$HZ$65536,HG$2,$G$2:$H$3)</f>
        <v>0</v>
      </c>
      <c r="HH3" s="60">
        <f>DSUM(Filter!$G$11:$HZ$65536,HH$2,$G$2:$H$3)</f>
        <v>0</v>
      </c>
      <c r="HI3" s="60">
        <f>DSUM(Filter!$G$11:$HZ$65536,HI$2,$G$2:$H$3)</f>
        <v>0</v>
      </c>
      <c r="HJ3" s="60">
        <f>DSUM(Filter!$G$11:$HZ$65536,HJ$2,$G$2:$H$3)</f>
        <v>0</v>
      </c>
      <c r="HK3" s="60">
        <f>DSUM(Filter!$G$11:$HZ$65536,HK$2,$G$2:$H$3)</f>
        <v>0</v>
      </c>
      <c r="HL3" s="60">
        <f>DSUM(Filter!$G$11:$HZ$65536,HL$2,$G$2:$H$3)</f>
        <v>0</v>
      </c>
      <c r="HM3" s="60">
        <f>DSUM(Filter!$G$11:$HZ$65536,HM$2,$G$2:$H$3)</f>
        <v>0</v>
      </c>
      <c r="HN3" s="60">
        <f>DSUM(Filter!$G$11:$HZ$65536,HN$2,$G$2:$H$3)</f>
        <v>0</v>
      </c>
      <c r="HO3" s="60">
        <f>DSUM(Filter!$G$11:$HZ$65536,HO$2,$G$2:$H$3)</f>
        <v>0</v>
      </c>
      <c r="HP3" s="60">
        <f>DSUM(Filter!$G$11:$HZ$65536,HP$2,$G$2:$H$3)</f>
        <v>0</v>
      </c>
      <c r="HQ3" s="60">
        <f>DSUM(Filter!$G$11:$HZ$65536,HQ$2,$G$2:$H$3)</f>
        <v>0</v>
      </c>
      <c r="HR3" s="60">
        <f>DSUM(Filter!$G$11:$HZ$65536,HR$2,$G$2:$H$3)</f>
        <v>0</v>
      </c>
      <c r="HS3" s="60">
        <f>DSUM(Filter!$G$11:$HZ$65536,HS$2,$G$2:$H$3)</f>
        <v>0</v>
      </c>
      <c r="HT3" s="60">
        <f>DSUM(Filter!$G$11:$HZ$65536,HT$2,$G$2:$H$3)</f>
        <v>0</v>
      </c>
      <c r="HU3" s="60">
        <f>DSUM(Filter!$G$11:$HZ$65536,HU$2,$G$2:$H$3)</f>
        <v>0</v>
      </c>
      <c r="HV3" s="60">
        <f>DSUM(Filter!$G$11:$HZ$65536,HV$2,$G$2:$H$3)</f>
        <v>0</v>
      </c>
      <c r="HW3" s="56"/>
      <c r="HX3" s="56"/>
      <c r="HY3" s="56"/>
      <c r="HZ3" s="56"/>
      <c r="IA3" s="56"/>
      <c r="IB3" s="56"/>
      <c r="IC3" s="56"/>
      <c r="ID3" s="56"/>
      <c r="IE3" s="56"/>
      <c r="IF3" s="56"/>
      <c r="IG3" s="56"/>
    </row>
    <row r="4" spans="4:14" ht="13.5" hidden="1">
      <c r="D4" s="21"/>
      <c r="H4" s="61"/>
      <c r="J4" s="21"/>
      <c r="K4" s="21"/>
      <c r="N4" s="21"/>
    </row>
    <row r="5" spans="4:14" ht="13.5" hidden="1">
      <c r="D5" s="21"/>
      <c r="H5" s="61"/>
      <c r="J5" s="21"/>
      <c r="K5" s="21"/>
      <c r="N5" s="21"/>
    </row>
    <row r="6" spans="4:14" ht="13.5" hidden="1">
      <c r="D6" s="21"/>
      <c r="H6" s="61"/>
      <c r="J6" s="21"/>
      <c r="K6" s="21"/>
      <c r="N6" s="21"/>
    </row>
    <row r="7" spans="8:25" s="40" customFormat="1" ht="30" customHeight="1" thickBot="1">
      <c r="H7" s="66"/>
      <c r="I7" s="198" t="s">
        <v>326</v>
      </c>
      <c r="J7" s="199"/>
      <c r="K7" s="199"/>
      <c r="L7" s="200"/>
      <c r="M7" s="72"/>
      <c r="S7" s="44"/>
      <c r="T7" s="72"/>
      <c r="U7" s="44"/>
      <c r="W7" s="44"/>
      <c r="X7" s="44"/>
      <c r="Y7" s="44"/>
    </row>
    <row r="8" spans="8:25" s="40" customFormat="1" ht="14.25" hidden="1" thickBot="1">
      <c r="H8" s="66"/>
      <c r="I8" s="67"/>
      <c r="J8" s="68"/>
      <c r="M8" s="72"/>
      <c r="S8" s="44"/>
      <c r="T8" s="72"/>
      <c r="U8" s="44"/>
      <c r="W8" s="44"/>
      <c r="X8" s="44"/>
      <c r="Y8" s="44"/>
    </row>
    <row r="9" spans="8:26" s="40" customFormat="1" ht="13.5">
      <c r="H9" s="66"/>
      <c r="I9" s="67"/>
      <c r="J9" s="68"/>
      <c r="K9" s="69" t="str">
        <f>Language!K8</f>
        <v>配分合計</v>
      </c>
      <c r="L9" s="77" t="str">
        <f>List!L9</f>
        <v>一日摂取の目標値→</v>
      </c>
      <c r="M9" s="108">
        <f>List!M9</f>
        <v>1476</v>
      </c>
      <c r="N9" s="107"/>
      <c r="O9" s="107">
        <f>List!O9</f>
        <v>0</v>
      </c>
      <c r="P9" s="107">
        <f>List!P9</f>
        <v>0</v>
      </c>
      <c r="Q9" s="107">
        <f>List!Q9</f>
        <v>0</v>
      </c>
      <c r="R9" s="107">
        <f>List!R9</f>
        <v>0</v>
      </c>
      <c r="S9" s="108">
        <f>List!S9</f>
        <v>2200</v>
      </c>
      <c r="T9" s="108">
        <f>List!T9</f>
        <v>30</v>
      </c>
      <c r="U9" s="108">
        <f>List!U9</f>
        <v>1968</v>
      </c>
      <c r="V9" s="108">
        <f>List!V9</f>
        <v>5</v>
      </c>
      <c r="W9" s="108">
        <f>List!W9</f>
        <v>800</v>
      </c>
      <c r="X9" s="108">
        <f>List!X9</f>
        <v>600</v>
      </c>
      <c r="Y9" s="108">
        <f>List!Y9</f>
        <v>1500</v>
      </c>
      <c r="Z9" s="108">
        <f>List!Z9</f>
        <v>1800</v>
      </c>
    </row>
    <row r="10" spans="4:239" s="40" customFormat="1" ht="14.25" thickBot="1">
      <c r="D10" s="53"/>
      <c r="I10" s="53"/>
      <c r="J10" s="70"/>
      <c r="K10" s="71">
        <f>SUM(K12:K17)</f>
        <v>30</v>
      </c>
      <c r="L10" s="78" t="str">
        <f>List!L10</f>
        <v>2009/4/21の摂取計→</v>
      </c>
      <c r="M10" s="109">
        <f>SUM(M12:M65536)</f>
        <v>348</v>
      </c>
      <c r="N10" s="67"/>
      <c r="O10" s="67"/>
      <c r="P10" s="67"/>
      <c r="Q10" s="67"/>
      <c r="R10" s="110"/>
      <c r="S10" s="109">
        <f>SUM(S12:S65536)</f>
        <v>1007.6100000000001</v>
      </c>
      <c r="T10" s="111">
        <f>SUM(T12:T65536)</f>
        <v>21.949999999999996</v>
      </c>
      <c r="U10" s="109">
        <f>SUM(U12:U65536)</f>
        <v>568.18</v>
      </c>
      <c r="V10" s="111">
        <f>SUM(V12:V65536)</f>
        <v>1.4431772000000003</v>
      </c>
      <c r="W10" s="109">
        <f>SUM(W12:W65536)</f>
        <v>62.239999999999995</v>
      </c>
      <c r="X10" s="109">
        <f>SUM(X12:X65536)</f>
        <v>253</v>
      </c>
      <c r="Y10" s="109">
        <f>SUM(Y12:Y65536)</f>
        <v>728.41</v>
      </c>
      <c r="Z10" s="109">
        <f>SUM(Z12:Z65536)</f>
        <v>214.166</v>
      </c>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row>
    <row r="11" spans="7:230" s="40" customFormat="1" ht="27">
      <c r="G11" s="54" t="str">
        <f>Language!G11</f>
        <v>摂取年月日</v>
      </c>
      <c r="H11" s="54" t="str">
        <f>Language!J8</f>
        <v>過剰g</v>
      </c>
      <c r="I11" s="105" t="str">
        <f>Language!I10</f>
        <v>目標比摂取％</v>
      </c>
      <c r="J11" s="54" t="str">
        <f>Language!J9</f>
        <v>摂取過不足</v>
      </c>
      <c r="K11" s="54" t="str">
        <f>Language!K10</f>
        <v>蛋白配分g</v>
      </c>
      <c r="L11" s="54" t="str">
        <f>Language!L11</f>
        <v>参考</v>
      </c>
      <c r="M11" s="73" t="str">
        <f>Language!M11</f>
        <v>摂取量 g</v>
      </c>
      <c r="N11" s="74" t="str">
        <f>Language!N11</f>
        <v>食品群</v>
      </c>
      <c r="O11" s="75" t="str">
        <f>Language!O11</f>
        <v>分類2</v>
      </c>
      <c r="P11" s="75" t="str">
        <f>Language!P11</f>
        <v>分類3</v>
      </c>
      <c r="Q11" s="75" t="str">
        <f>Language!Q11</f>
        <v>原単位 g</v>
      </c>
      <c r="R11" s="75" t="str">
        <f>Language!R11</f>
        <v>倍率</v>
      </c>
      <c r="S11" s="76" t="str">
        <f>Language!S11</f>
        <v>Kcal</v>
      </c>
      <c r="T11" s="73" t="str">
        <f>Language!T11</f>
        <v>蛋白g</v>
      </c>
      <c r="U11" s="76" t="str">
        <f>Language!U11</f>
        <v>Na mg</v>
      </c>
      <c r="V11" s="75" t="str">
        <f>Language!V11</f>
        <v>塩　g</v>
      </c>
      <c r="W11" s="76" t="str">
        <f>Language!W11</f>
        <v>Ca mg</v>
      </c>
      <c r="X11" s="76" t="str">
        <f>Language!X11</f>
        <v>P mg</v>
      </c>
      <c r="Y11" s="76" t="str">
        <f>Language!Y11</f>
        <v>K mg </v>
      </c>
      <c r="Z11" s="75" t="str">
        <f>Language!Z11</f>
        <v>水 g</v>
      </c>
      <c r="AA11" s="54" t="str">
        <f>Language!AA11</f>
        <v>AA</v>
      </c>
      <c r="AB11" s="54" t="str">
        <f>Language!AB11</f>
        <v>AB</v>
      </c>
      <c r="AC11" s="54" t="str">
        <f>Language!AC11</f>
        <v>AC</v>
      </c>
      <c r="AD11" s="54" t="str">
        <f>Language!AD11</f>
        <v>AD</v>
      </c>
      <c r="AE11" s="54" t="str">
        <f>Language!AE11</f>
        <v>AE</v>
      </c>
      <c r="AF11" s="54" t="str">
        <f>Language!AF11</f>
        <v>AF</v>
      </c>
      <c r="AG11" s="54" t="str">
        <f>Language!AG11</f>
        <v>AG</v>
      </c>
      <c r="AH11" s="54" t="str">
        <f>Language!AH11</f>
        <v>AH</v>
      </c>
      <c r="AI11" s="54" t="str">
        <f>Language!AI11</f>
        <v>AI</v>
      </c>
      <c r="AJ11" s="54" t="str">
        <f>Language!AJ11</f>
        <v>AJ</v>
      </c>
      <c r="AK11" s="54" t="str">
        <f>Language!AK11</f>
        <v>AK</v>
      </c>
      <c r="AL11" s="54" t="str">
        <f>Language!AL11</f>
        <v>AL</v>
      </c>
      <c r="AM11" s="54" t="str">
        <f>Language!AM11</f>
        <v>AM</v>
      </c>
      <c r="AN11" s="54" t="str">
        <f>Language!AN11</f>
        <v>AN</v>
      </c>
      <c r="AO11" s="54" t="str">
        <f>Language!AO11</f>
        <v>AO</v>
      </c>
      <c r="AP11" s="54" t="str">
        <f>Language!AP11</f>
        <v>AP</v>
      </c>
      <c r="AQ11" s="54" t="str">
        <f>Language!AQ11</f>
        <v>AQ</v>
      </c>
      <c r="AR11" s="54" t="str">
        <f>Language!AR11</f>
        <v>AR</v>
      </c>
      <c r="AS11" s="54" t="str">
        <f>Language!AS11</f>
        <v>AS</v>
      </c>
      <c r="AT11" s="54" t="str">
        <f>Language!AT11</f>
        <v>AT</v>
      </c>
      <c r="AU11" s="54" t="str">
        <f>Language!AU11</f>
        <v>AU</v>
      </c>
      <c r="AV11" s="54" t="str">
        <f>Language!AV11</f>
        <v>AV</v>
      </c>
      <c r="AW11" s="54" t="str">
        <f>Language!AW11</f>
        <v>AW</v>
      </c>
      <c r="AX11" s="54" t="str">
        <f>Language!AX11</f>
        <v>AX</v>
      </c>
      <c r="AY11" s="54" t="str">
        <f>Language!AY11</f>
        <v>AY</v>
      </c>
      <c r="AZ11" s="54" t="str">
        <f>Language!AZ11</f>
        <v>AZ</v>
      </c>
      <c r="BA11" s="54" t="str">
        <f>Language!BA11</f>
        <v>BA</v>
      </c>
      <c r="BB11" s="54" t="str">
        <f>Language!BB11</f>
        <v>BB</v>
      </c>
      <c r="BC11" s="54" t="str">
        <f>Language!BC11</f>
        <v>BC</v>
      </c>
      <c r="BD11" s="54" t="str">
        <f>Language!BD11</f>
        <v>BD</v>
      </c>
      <c r="BE11" s="54" t="str">
        <f>Language!BE11</f>
        <v>BE</v>
      </c>
      <c r="BF11" s="54" t="str">
        <f>Language!BF11</f>
        <v>BF</v>
      </c>
      <c r="BG11" s="54" t="str">
        <f>Language!BG11</f>
        <v>BG</v>
      </c>
      <c r="BH11" s="54" t="str">
        <f>Language!BH11</f>
        <v>BH</v>
      </c>
      <c r="BI11" s="54" t="str">
        <f>Language!BI11</f>
        <v>BI</v>
      </c>
      <c r="BJ11" s="54" t="str">
        <f>Language!BJ11</f>
        <v>BJ</v>
      </c>
      <c r="BK11" s="54" t="str">
        <f>Language!BK11</f>
        <v>BK</v>
      </c>
      <c r="BL11" s="54" t="str">
        <f>Language!BL11</f>
        <v>BL</v>
      </c>
      <c r="BM11" s="54" t="str">
        <f>Language!BM11</f>
        <v>BM</v>
      </c>
      <c r="BN11" s="54" t="str">
        <f>Language!BN11</f>
        <v>BN</v>
      </c>
      <c r="BO11" s="54" t="str">
        <f>Language!BO11</f>
        <v>BO</v>
      </c>
      <c r="BP11" s="54" t="str">
        <f>Language!BP11</f>
        <v>BP</v>
      </c>
      <c r="BQ11" s="54" t="str">
        <f>Language!BQ11</f>
        <v>BQ</v>
      </c>
      <c r="BR11" s="54" t="str">
        <f>Language!BR11</f>
        <v>BR</v>
      </c>
      <c r="BS11" s="54" t="str">
        <f>Language!BS11</f>
        <v>BS</v>
      </c>
      <c r="BT11" s="54" t="str">
        <f>Language!BT11</f>
        <v>BT</v>
      </c>
      <c r="BU11" s="54" t="str">
        <f>Language!BU11</f>
        <v>BU</v>
      </c>
      <c r="BV11" s="54" t="str">
        <f>Language!BV11</f>
        <v>BV</v>
      </c>
      <c r="BW11" s="54" t="str">
        <f>Language!BW11</f>
        <v>BW</v>
      </c>
      <c r="BX11" s="54" t="str">
        <f>Language!BX11</f>
        <v>BX</v>
      </c>
      <c r="BY11" s="54" t="str">
        <f>Language!BY11</f>
        <v>BY</v>
      </c>
      <c r="BZ11" s="54" t="str">
        <f>Language!BZ11</f>
        <v>BZ</v>
      </c>
      <c r="CA11" s="54" t="str">
        <f>Language!CA11</f>
        <v>CA</v>
      </c>
      <c r="CB11" s="54" t="str">
        <f>Language!CB11</f>
        <v>CB</v>
      </c>
      <c r="CC11" s="54" t="str">
        <f>Language!CC11</f>
        <v>CC</v>
      </c>
      <c r="CD11" s="54" t="str">
        <f>Language!CD11</f>
        <v>CD</v>
      </c>
      <c r="CE11" s="54" t="str">
        <f>Language!CE11</f>
        <v>CE</v>
      </c>
      <c r="CF11" s="54" t="str">
        <f>Language!CF11</f>
        <v>CF</v>
      </c>
      <c r="CG11" s="54" t="str">
        <f>Language!CG11</f>
        <v>CG</v>
      </c>
      <c r="CH11" s="54" t="str">
        <f>Language!CH11</f>
        <v>CH</v>
      </c>
      <c r="CI11" s="54" t="str">
        <f>Language!CI11</f>
        <v>CI</v>
      </c>
      <c r="CJ11" s="54" t="str">
        <f>Language!CJ11</f>
        <v>CJ</v>
      </c>
      <c r="CK11" s="54" t="str">
        <f>Language!CK11</f>
        <v>CK</v>
      </c>
      <c r="CL11" s="54" t="str">
        <f>Language!CL11</f>
        <v>CL</v>
      </c>
      <c r="CM11" s="54" t="str">
        <f>Language!CM11</f>
        <v>CM</v>
      </c>
      <c r="CN11" s="54" t="str">
        <f>Language!CN11</f>
        <v>CN</v>
      </c>
      <c r="CO11" s="54" t="str">
        <f>Language!CO11</f>
        <v>CO</v>
      </c>
      <c r="CP11" s="54" t="str">
        <f>Language!CP11</f>
        <v>CP</v>
      </c>
      <c r="CQ11" s="54" t="str">
        <f>Language!CQ11</f>
        <v>CQ</v>
      </c>
      <c r="CR11" s="54" t="str">
        <f>Language!CR11</f>
        <v>CR</v>
      </c>
      <c r="CS11" s="54" t="str">
        <f>Language!CS11</f>
        <v>CS</v>
      </c>
      <c r="CT11" s="54" t="str">
        <f>Language!CT11</f>
        <v>CT</v>
      </c>
      <c r="CU11" s="54" t="str">
        <f>Language!CU11</f>
        <v>CU</v>
      </c>
      <c r="CV11" s="54" t="str">
        <f>Language!CV11</f>
        <v>CV</v>
      </c>
      <c r="CW11" s="54" t="str">
        <f>Language!CW11</f>
        <v>CW</v>
      </c>
      <c r="CX11" s="54" t="str">
        <f>Language!CX11</f>
        <v>CX</v>
      </c>
      <c r="CY11" s="54" t="str">
        <f>Language!CY11</f>
        <v>CY</v>
      </c>
      <c r="CZ11" s="54" t="str">
        <f>Language!CZ11</f>
        <v>CZ</v>
      </c>
      <c r="DA11" s="54" t="str">
        <f>Language!DA11</f>
        <v>DA</v>
      </c>
      <c r="DB11" s="54" t="str">
        <f>Language!DB11</f>
        <v>DB</v>
      </c>
      <c r="DC11" s="54" t="str">
        <f>Language!DC11</f>
        <v>DC</v>
      </c>
      <c r="DD11" s="54" t="str">
        <f>Language!DD11</f>
        <v>DD</v>
      </c>
      <c r="DE11" s="54" t="str">
        <f>Language!DE11</f>
        <v>DE</v>
      </c>
      <c r="DF11" s="54" t="str">
        <f>Language!DF11</f>
        <v>DF</v>
      </c>
      <c r="DG11" s="54" t="str">
        <f>Language!DG11</f>
        <v>DG</v>
      </c>
      <c r="DH11" s="54" t="str">
        <f>Language!DH11</f>
        <v>DH</v>
      </c>
      <c r="DI11" s="54" t="str">
        <f>Language!DI11</f>
        <v>DI</v>
      </c>
      <c r="DJ11" s="54" t="str">
        <f>Language!DJ11</f>
        <v>DJ</v>
      </c>
      <c r="DK11" s="54" t="str">
        <f>Language!DK11</f>
        <v>DK</v>
      </c>
      <c r="DL11" s="54" t="str">
        <f>Language!DL11</f>
        <v>DL</v>
      </c>
      <c r="DM11" s="54" t="str">
        <f>Language!DM11</f>
        <v>DM</v>
      </c>
      <c r="DN11" s="54" t="str">
        <f>Language!DN11</f>
        <v>DN</v>
      </c>
      <c r="DO11" s="54" t="str">
        <f>Language!DO11</f>
        <v>DO</v>
      </c>
      <c r="DP11" s="54" t="str">
        <f>Language!DP11</f>
        <v>DP</v>
      </c>
      <c r="DQ11" s="54" t="str">
        <f>Language!DQ11</f>
        <v>DQ</v>
      </c>
      <c r="DR11" s="54" t="str">
        <f>Language!DR11</f>
        <v>DR</v>
      </c>
      <c r="DS11" s="54" t="str">
        <f>Language!DS11</f>
        <v>DS</v>
      </c>
      <c r="DT11" s="54" t="str">
        <f>Language!DT11</f>
        <v>DT</v>
      </c>
      <c r="DU11" s="54" t="str">
        <f>Language!DU11</f>
        <v>DU</v>
      </c>
      <c r="DV11" s="54" t="str">
        <f>Language!DV11</f>
        <v>DV</v>
      </c>
      <c r="DW11" s="54" t="str">
        <f>Language!DW11</f>
        <v>DW</v>
      </c>
      <c r="DX11" s="54" t="str">
        <f>Language!DX11</f>
        <v>DX</v>
      </c>
      <c r="DY11" s="54" t="str">
        <f>Language!DY11</f>
        <v>DY</v>
      </c>
      <c r="DZ11" s="54" t="str">
        <f>Language!DZ11</f>
        <v>DZ</v>
      </c>
      <c r="EA11" s="54" t="str">
        <f>Language!EA11</f>
        <v>EA</v>
      </c>
      <c r="EB11" s="54" t="str">
        <f>Language!EB11</f>
        <v>EB</v>
      </c>
      <c r="EC11" s="54" t="str">
        <f>Language!EC11</f>
        <v>EC</v>
      </c>
      <c r="ED11" s="54" t="str">
        <f>Language!ED11</f>
        <v>ED</v>
      </c>
      <c r="EE11" s="54" t="str">
        <f>Language!EE11</f>
        <v>EE</v>
      </c>
      <c r="EF11" s="54" t="str">
        <f>Language!EF11</f>
        <v>EF</v>
      </c>
      <c r="EG11" s="54" t="str">
        <f>Language!EG11</f>
        <v>EG</v>
      </c>
      <c r="EH11" s="54" t="str">
        <f>Language!EH11</f>
        <v>EH</v>
      </c>
      <c r="EI11" s="54" t="str">
        <f>Language!EI11</f>
        <v>EI</v>
      </c>
      <c r="EJ11" s="54" t="str">
        <f>Language!EJ11</f>
        <v>EJ</v>
      </c>
      <c r="EK11" s="54" t="str">
        <f>Language!EK11</f>
        <v>EK</v>
      </c>
      <c r="EL11" s="54" t="str">
        <f>Language!EL11</f>
        <v>EL</v>
      </c>
      <c r="EM11" s="54" t="str">
        <f>Language!EM11</f>
        <v>EM</v>
      </c>
      <c r="EN11" s="54" t="str">
        <f>Language!EN11</f>
        <v>EN</v>
      </c>
      <c r="EO11" s="54" t="str">
        <f>Language!EO11</f>
        <v>EO</v>
      </c>
      <c r="EP11" s="54" t="str">
        <f>Language!EP11</f>
        <v>EP</v>
      </c>
      <c r="EQ11" s="54" t="str">
        <f>Language!EQ11</f>
        <v>EQ</v>
      </c>
      <c r="ER11" s="54" t="str">
        <f>Language!ER11</f>
        <v>ER</v>
      </c>
      <c r="ES11" s="54" t="str">
        <f>Language!ES11</f>
        <v>ES</v>
      </c>
      <c r="ET11" s="54" t="str">
        <f>Language!ET11</f>
        <v>ET</v>
      </c>
      <c r="EU11" s="54" t="str">
        <f>Language!EU11</f>
        <v>EU</v>
      </c>
      <c r="EV11" s="54" t="str">
        <f>Language!EV11</f>
        <v>EV</v>
      </c>
      <c r="EW11" s="54" t="str">
        <f>Language!EW11</f>
        <v>EW</v>
      </c>
      <c r="EX11" s="54" t="str">
        <f>Language!EX11</f>
        <v>EX</v>
      </c>
      <c r="EY11" s="54" t="str">
        <f>Language!EY11</f>
        <v>EY</v>
      </c>
      <c r="EZ11" s="54" t="str">
        <f>Language!EZ11</f>
        <v>EZ</v>
      </c>
      <c r="FA11" s="54" t="str">
        <f>Language!FA11</f>
        <v>FA</v>
      </c>
      <c r="FB11" s="54" t="str">
        <f>Language!FB11</f>
        <v>FB</v>
      </c>
      <c r="FC11" s="54" t="str">
        <f>Language!FC11</f>
        <v>FC</v>
      </c>
      <c r="FD11" s="54" t="str">
        <f>Language!FD11</f>
        <v>FD</v>
      </c>
      <c r="FE11" s="54" t="str">
        <f>Language!FE11</f>
        <v>FE</v>
      </c>
      <c r="FF11" s="54" t="str">
        <f>Language!FF11</f>
        <v>FF</v>
      </c>
      <c r="FG11" s="54" t="str">
        <f>Language!FG11</f>
        <v>FG</v>
      </c>
      <c r="FH11" s="54" t="str">
        <f>Language!FH11</f>
        <v>FH</v>
      </c>
      <c r="FI11" s="54" t="str">
        <f>Language!FI11</f>
        <v>FI</v>
      </c>
      <c r="FJ11" s="54" t="str">
        <f>Language!FJ11</f>
        <v>FJ</v>
      </c>
      <c r="FK11" s="54" t="str">
        <f>Language!FK11</f>
        <v>FK</v>
      </c>
      <c r="FL11" s="54" t="str">
        <f>Language!FL11</f>
        <v>FL</v>
      </c>
      <c r="FM11" s="54" t="str">
        <f>Language!FM11</f>
        <v>FM</v>
      </c>
      <c r="FN11" s="54" t="str">
        <f>Language!FN11</f>
        <v>FN</v>
      </c>
      <c r="FO11" s="54" t="str">
        <f>Language!FO11</f>
        <v>FO</v>
      </c>
      <c r="FP11" s="54" t="str">
        <f>Language!FP11</f>
        <v>FP</v>
      </c>
      <c r="FQ11" s="54" t="str">
        <f>Language!FQ11</f>
        <v>FQ</v>
      </c>
      <c r="FR11" s="54" t="str">
        <f>Language!FR11</f>
        <v>FR</v>
      </c>
      <c r="FS11" s="54" t="str">
        <f>Language!FS11</f>
        <v>FS</v>
      </c>
      <c r="FT11" s="54" t="str">
        <f>Language!FT11</f>
        <v>FT</v>
      </c>
      <c r="FU11" s="54" t="str">
        <f>Language!FU11</f>
        <v>FU</v>
      </c>
      <c r="FV11" s="54" t="str">
        <f>Language!FV11</f>
        <v>FV</v>
      </c>
      <c r="FW11" s="54" t="str">
        <f>Language!FW11</f>
        <v>FW</v>
      </c>
      <c r="FX11" s="54" t="str">
        <f>Language!FX11</f>
        <v>FX</v>
      </c>
      <c r="FY11" s="54" t="str">
        <f>Language!FY11</f>
        <v>FY</v>
      </c>
      <c r="FZ11" s="54" t="str">
        <f>Language!FZ11</f>
        <v>FZ</v>
      </c>
      <c r="GA11" s="54" t="str">
        <f>Language!GA11</f>
        <v>GA</v>
      </c>
      <c r="GB11" s="54" t="str">
        <f>Language!GB11</f>
        <v>GB</v>
      </c>
      <c r="GC11" s="54" t="str">
        <f>Language!GC11</f>
        <v>GC</v>
      </c>
      <c r="GD11" s="54" t="str">
        <f>Language!GD11</f>
        <v>GD</v>
      </c>
      <c r="GE11" s="54" t="str">
        <f>Language!GE11</f>
        <v>GE</v>
      </c>
      <c r="GF11" s="54" t="str">
        <f>Language!GF11</f>
        <v>GF</v>
      </c>
      <c r="GG11" s="54" t="str">
        <f>Language!GG11</f>
        <v>GG</v>
      </c>
      <c r="GH11" s="54" t="str">
        <f>Language!GH11</f>
        <v>GH</v>
      </c>
      <c r="GI11" s="54" t="str">
        <f>Language!GI11</f>
        <v>GI</v>
      </c>
      <c r="GJ11" s="54" t="str">
        <f>Language!GJ11</f>
        <v>GJ</v>
      </c>
      <c r="GK11" s="54" t="str">
        <f>Language!GK11</f>
        <v>GK</v>
      </c>
      <c r="GL11" s="54" t="str">
        <f>Language!GL11</f>
        <v>GL</v>
      </c>
      <c r="GM11" s="54" t="str">
        <f>Language!GM11</f>
        <v>GM</v>
      </c>
      <c r="GN11" s="54" t="str">
        <f>Language!GN11</f>
        <v>GN</v>
      </c>
      <c r="GO11" s="54" t="str">
        <f>Language!GO11</f>
        <v>GO</v>
      </c>
      <c r="GP11" s="54" t="str">
        <f>Language!GP11</f>
        <v>GP</v>
      </c>
      <c r="GQ11" s="54" t="str">
        <f>Language!GQ11</f>
        <v>GQ</v>
      </c>
      <c r="GR11" s="54" t="str">
        <f>Language!GR11</f>
        <v>GR</v>
      </c>
      <c r="GS11" s="54" t="str">
        <f>Language!GS11</f>
        <v>GS</v>
      </c>
      <c r="GT11" s="54" t="str">
        <f>Language!GT11</f>
        <v>GT</v>
      </c>
      <c r="GU11" s="54" t="str">
        <f>Language!GU11</f>
        <v>GU</v>
      </c>
      <c r="GV11" s="54" t="str">
        <f>Language!GV11</f>
        <v>GV</v>
      </c>
      <c r="GW11" s="54" t="str">
        <f>Language!GW11</f>
        <v>GW</v>
      </c>
      <c r="GX11" s="54" t="str">
        <f>Language!GX11</f>
        <v>GX</v>
      </c>
      <c r="GY11" s="54" t="str">
        <f>Language!GY11</f>
        <v>GY</v>
      </c>
      <c r="GZ11" s="54" t="str">
        <f>Language!GZ11</f>
        <v>GZ</v>
      </c>
      <c r="HA11" s="54" t="str">
        <f>Language!HA11</f>
        <v>HA</v>
      </c>
      <c r="HB11" s="54" t="str">
        <f>Language!HB11</f>
        <v>HB</v>
      </c>
      <c r="HC11" s="54" t="str">
        <f>Language!HC11</f>
        <v>HC</v>
      </c>
      <c r="HD11" s="54" t="str">
        <f>Language!HD11</f>
        <v>HD</v>
      </c>
      <c r="HE11" s="54" t="str">
        <f>Language!HE11</f>
        <v>HE</v>
      </c>
      <c r="HF11" s="54" t="str">
        <f>Language!HF11</f>
        <v>HF</v>
      </c>
      <c r="HG11" s="54" t="str">
        <f>Language!HG11</f>
        <v>HG</v>
      </c>
      <c r="HH11" s="54" t="str">
        <f>Language!HH11</f>
        <v>HH</v>
      </c>
      <c r="HI11" s="54" t="str">
        <f>Language!HI11</f>
        <v>HI</v>
      </c>
      <c r="HJ11" s="54" t="str">
        <f>Language!HJ11</f>
        <v>HJ</v>
      </c>
      <c r="HK11" s="54" t="str">
        <f>Language!HK11</f>
        <v>HK</v>
      </c>
      <c r="HL11" s="54" t="str">
        <f>Language!HL11</f>
        <v>HL</v>
      </c>
      <c r="HM11" s="54" t="str">
        <f>Language!HM11</f>
        <v>HM</v>
      </c>
      <c r="HN11" s="54" t="str">
        <f>Language!HN11</f>
        <v>HN</v>
      </c>
      <c r="HO11" s="54" t="str">
        <f>Language!HO11</f>
        <v>HO</v>
      </c>
      <c r="HP11" s="54" t="str">
        <f>Language!HP11</f>
        <v>HP</v>
      </c>
      <c r="HQ11" s="54" t="str">
        <f>Language!HQ11</f>
        <v>HQ</v>
      </c>
      <c r="HR11" s="54" t="str">
        <f>Language!HR11</f>
        <v>HR</v>
      </c>
      <c r="HS11" s="54" t="str">
        <f>Language!HS11</f>
        <v>HS</v>
      </c>
      <c r="HT11" s="54" t="str">
        <f>Language!HT11</f>
        <v>HT</v>
      </c>
      <c r="HU11" s="54" t="str">
        <f>Language!HU11</f>
        <v>HU</v>
      </c>
      <c r="HV11" s="54" t="str">
        <f>Language!HV11</f>
        <v>HV</v>
      </c>
    </row>
    <row r="12" spans="3:237" ht="14.25">
      <c r="C12" s="63"/>
      <c r="G12" s="63">
        <v>39924</v>
      </c>
      <c r="H12" s="99">
        <f aca="true" t="shared" si="4" ref="H12:H17">IF(T12&gt;K12,T12-K12,"")</f>
        <v>2.7049999999999983</v>
      </c>
      <c r="I12" s="190">
        <f aca="true" t="shared" si="5" ref="I12:I17">IF(K12=0,"",T12/K12)</f>
        <v>1.1591176470588234</v>
      </c>
      <c r="J12" s="191" t="str">
        <f>LEFT("P="&amp;ROUND(T12-K12+SUM(H12:H17),1)&amp;"       ",8)&amp;LEFT("g="&amp;INT((T12-K12+SUM(H12:H17))*5)&amp;"       ",7)</f>
        <v>P=5.4   g=27   </v>
      </c>
      <c r="K12" s="187">
        <v>17</v>
      </c>
      <c r="L12" s="21" t="s">
        <v>363</v>
      </c>
      <c r="M12" s="62">
        <v>140</v>
      </c>
      <c r="N12" s="185">
        <v>1</v>
      </c>
      <c r="S12" s="24">
        <v>516.2</v>
      </c>
      <c r="T12" s="62">
        <v>19.705</v>
      </c>
      <c r="U12" s="24">
        <v>561.1</v>
      </c>
      <c r="V12" s="21">
        <v>1.4251940000000003</v>
      </c>
      <c r="W12" s="24">
        <v>12.85</v>
      </c>
      <c r="X12" s="24">
        <v>202.5</v>
      </c>
      <c r="Y12" s="24">
        <v>391</v>
      </c>
      <c r="Z12" s="64">
        <v>71.12</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61">
        <v>0</v>
      </c>
      <c r="BA12" s="61">
        <v>0</v>
      </c>
      <c r="BB12" s="61">
        <v>0</v>
      </c>
      <c r="BC12" s="61">
        <v>0</v>
      </c>
      <c r="BD12" s="61">
        <v>0</v>
      </c>
      <c r="BE12" s="61">
        <v>0</v>
      </c>
      <c r="BF12" s="61">
        <v>0</v>
      </c>
      <c r="BG12" s="61">
        <v>0</v>
      </c>
      <c r="BH12" s="61">
        <v>0</v>
      </c>
      <c r="BI12" s="61">
        <v>0</v>
      </c>
      <c r="BJ12" s="61">
        <v>0</v>
      </c>
      <c r="BK12" s="61">
        <v>0</v>
      </c>
      <c r="BL12" s="61">
        <v>0</v>
      </c>
      <c r="BM12" s="61">
        <v>0</v>
      </c>
      <c r="BN12" s="61">
        <v>0</v>
      </c>
      <c r="BO12" s="61">
        <v>0</v>
      </c>
      <c r="BP12" s="61">
        <v>0</v>
      </c>
      <c r="BQ12" s="61">
        <v>0</v>
      </c>
      <c r="BR12" s="61">
        <v>0</v>
      </c>
      <c r="BS12" s="61">
        <v>0</v>
      </c>
      <c r="BT12" s="61">
        <v>0</v>
      </c>
      <c r="BU12" s="61">
        <v>0</v>
      </c>
      <c r="BV12" s="61">
        <v>0</v>
      </c>
      <c r="BW12" s="61">
        <v>0</v>
      </c>
      <c r="BX12" s="61">
        <v>0</v>
      </c>
      <c r="BY12" s="61">
        <v>0</v>
      </c>
      <c r="BZ12" s="61">
        <v>0</v>
      </c>
      <c r="CA12" s="61">
        <v>0</v>
      </c>
      <c r="CB12" s="61">
        <v>0</v>
      </c>
      <c r="CC12" s="61">
        <v>0</v>
      </c>
      <c r="CD12" s="61">
        <v>0</v>
      </c>
      <c r="CE12" s="61">
        <v>0</v>
      </c>
      <c r="CF12" s="61">
        <v>0</v>
      </c>
      <c r="CG12" s="61">
        <v>0</v>
      </c>
      <c r="CH12" s="61">
        <v>0</v>
      </c>
      <c r="CI12" s="61">
        <v>0</v>
      </c>
      <c r="CJ12" s="61">
        <v>0</v>
      </c>
      <c r="CK12" s="61">
        <v>0</v>
      </c>
      <c r="CL12" s="61">
        <v>0</v>
      </c>
      <c r="CM12" s="61">
        <v>0</v>
      </c>
      <c r="CN12" s="61">
        <v>0</v>
      </c>
      <c r="CO12" s="61">
        <v>0</v>
      </c>
      <c r="CP12" s="61">
        <v>0</v>
      </c>
      <c r="CQ12" s="61">
        <v>0</v>
      </c>
      <c r="CR12" s="61">
        <v>0</v>
      </c>
      <c r="CS12" s="61">
        <v>0</v>
      </c>
      <c r="CT12" s="61">
        <v>0</v>
      </c>
      <c r="CU12" s="61">
        <v>0</v>
      </c>
      <c r="CV12" s="61">
        <v>0</v>
      </c>
      <c r="CW12" s="61">
        <v>0</v>
      </c>
      <c r="CX12" s="61">
        <v>0</v>
      </c>
      <c r="CY12" s="61">
        <v>0</v>
      </c>
      <c r="CZ12" s="61">
        <v>0</v>
      </c>
      <c r="DA12" s="61">
        <v>0</v>
      </c>
      <c r="DB12" s="61">
        <v>0</v>
      </c>
      <c r="DC12" s="61">
        <v>0</v>
      </c>
      <c r="DD12" s="61">
        <v>0</v>
      </c>
      <c r="DE12" s="61">
        <v>0</v>
      </c>
      <c r="DF12" s="61">
        <v>0</v>
      </c>
      <c r="DG12" s="61">
        <v>0</v>
      </c>
      <c r="DH12" s="61">
        <v>0</v>
      </c>
      <c r="DI12" s="61">
        <v>0</v>
      </c>
      <c r="DJ12" s="61">
        <v>0</v>
      </c>
      <c r="DK12" s="61">
        <v>0</v>
      </c>
      <c r="DL12" s="61">
        <v>0</v>
      </c>
      <c r="DM12" s="61">
        <v>0</v>
      </c>
      <c r="DN12" s="61">
        <v>0</v>
      </c>
      <c r="DO12" s="61">
        <v>0</v>
      </c>
      <c r="DP12" s="61">
        <v>0</v>
      </c>
      <c r="DQ12" s="61">
        <v>0</v>
      </c>
      <c r="DR12" s="61">
        <v>0</v>
      </c>
      <c r="DS12" s="61">
        <v>0</v>
      </c>
      <c r="DT12" s="61">
        <v>0</v>
      </c>
      <c r="DU12" s="61">
        <v>0</v>
      </c>
      <c r="DV12" s="61">
        <v>0</v>
      </c>
      <c r="DW12" s="61">
        <v>0</v>
      </c>
      <c r="DX12" s="61">
        <v>0</v>
      </c>
      <c r="DY12" s="61">
        <v>0</v>
      </c>
      <c r="DZ12" s="61">
        <v>0</v>
      </c>
      <c r="EA12" s="61">
        <v>0</v>
      </c>
      <c r="EB12" s="61">
        <v>0</v>
      </c>
      <c r="EC12" s="61">
        <v>0</v>
      </c>
      <c r="ED12" s="61">
        <v>0</v>
      </c>
      <c r="EE12" s="61">
        <v>0</v>
      </c>
      <c r="EF12" s="61">
        <v>0</v>
      </c>
      <c r="EG12" s="61">
        <v>0</v>
      </c>
      <c r="EH12" s="61">
        <v>0</v>
      </c>
      <c r="EI12" s="61">
        <v>0</v>
      </c>
      <c r="EJ12" s="61">
        <v>0</v>
      </c>
      <c r="EK12" s="61">
        <v>0</v>
      </c>
      <c r="EL12" s="61">
        <v>0</v>
      </c>
      <c r="EM12" s="61">
        <v>0</v>
      </c>
      <c r="EN12" s="61">
        <v>0</v>
      </c>
      <c r="EO12" s="61">
        <v>0</v>
      </c>
      <c r="EP12" s="61">
        <v>0</v>
      </c>
      <c r="EQ12" s="61">
        <v>0</v>
      </c>
      <c r="ER12" s="61">
        <v>0</v>
      </c>
      <c r="ES12" s="61">
        <v>0</v>
      </c>
      <c r="ET12" s="61">
        <v>0</v>
      </c>
      <c r="EU12" s="61">
        <v>0</v>
      </c>
      <c r="EV12" s="61">
        <v>0</v>
      </c>
      <c r="EW12" s="61">
        <v>0</v>
      </c>
      <c r="EX12" s="61">
        <v>0</v>
      </c>
      <c r="EY12" s="61">
        <v>0</v>
      </c>
      <c r="EZ12" s="61">
        <v>0</v>
      </c>
      <c r="FA12" s="61">
        <v>0</v>
      </c>
      <c r="FB12" s="61">
        <v>0</v>
      </c>
      <c r="FC12" s="61">
        <v>0</v>
      </c>
      <c r="FD12" s="61">
        <v>0</v>
      </c>
      <c r="FE12" s="61">
        <v>0</v>
      </c>
      <c r="FF12" s="61">
        <v>0</v>
      </c>
      <c r="FG12" s="61">
        <v>0</v>
      </c>
      <c r="FH12" s="61">
        <v>0</v>
      </c>
      <c r="FI12" s="61">
        <v>0</v>
      </c>
      <c r="FJ12" s="61">
        <v>0</v>
      </c>
      <c r="FK12" s="61">
        <v>0</v>
      </c>
      <c r="FL12" s="61">
        <v>0</v>
      </c>
      <c r="FM12" s="61">
        <v>0</v>
      </c>
      <c r="FN12" s="61">
        <v>0</v>
      </c>
      <c r="FO12" s="61">
        <v>0</v>
      </c>
      <c r="FP12" s="61">
        <v>0</v>
      </c>
      <c r="FQ12" s="61">
        <v>0</v>
      </c>
      <c r="FR12" s="61">
        <v>0</v>
      </c>
      <c r="FS12" s="61">
        <v>0</v>
      </c>
      <c r="FT12" s="61">
        <v>0</v>
      </c>
      <c r="FU12" s="61">
        <v>0</v>
      </c>
      <c r="FV12" s="61">
        <v>0</v>
      </c>
      <c r="FW12" s="61">
        <v>0</v>
      </c>
      <c r="FX12" s="61">
        <v>0</v>
      </c>
      <c r="FY12" s="61">
        <v>0</v>
      </c>
      <c r="FZ12" s="61">
        <v>0</v>
      </c>
      <c r="GA12" s="61">
        <v>0</v>
      </c>
      <c r="GB12" s="61">
        <v>0</v>
      </c>
      <c r="GC12" s="61">
        <v>0</v>
      </c>
      <c r="GD12" s="61">
        <v>0</v>
      </c>
      <c r="GE12" s="61">
        <v>0</v>
      </c>
      <c r="GF12" s="61">
        <v>0</v>
      </c>
      <c r="GG12" s="61">
        <v>0</v>
      </c>
      <c r="GH12" s="61">
        <v>0</v>
      </c>
      <c r="GI12" s="61">
        <v>0</v>
      </c>
      <c r="GJ12" s="61">
        <v>0</v>
      </c>
      <c r="GK12" s="61">
        <v>0</v>
      </c>
      <c r="GL12" s="61">
        <v>0</v>
      </c>
      <c r="GM12" s="61">
        <v>0</v>
      </c>
      <c r="GN12" s="61">
        <v>0</v>
      </c>
      <c r="GO12" s="61">
        <v>0</v>
      </c>
      <c r="GP12" s="61">
        <v>0</v>
      </c>
      <c r="GQ12" s="61">
        <v>0</v>
      </c>
      <c r="GR12" s="61">
        <v>0</v>
      </c>
      <c r="GS12" s="61">
        <v>0</v>
      </c>
      <c r="GT12" s="61">
        <v>0</v>
      </c>
      <c r="GU12" s="61">
        <v>0</v>
      </c>
      <c r="GV12" s="61">
        <v>0</v>
      </c>
      <c r="GW12" s="61">
        <v>0</v>
      </c>
      <c r="GX12" s="61">
        <v>0</v>
      </c>
      <c r="GY12" s="61">
        <v>0</v>
      </c>
      <c r="GZ12" s="61">
        <v>0</v>
      </c>
      <c r="HA12" s="61">
        <v>0</v>
      </c>
      <c r="HB12" s="61">
        <v>0</v>
      </c>
      <c r="HC12" s="61">
        <v>0</v>
      </c>
      <c r="HD12" s="61">
        <v>0</v>
      </c>
      <c r="HE12" s="61">
        <v>0</v>
      </c>
      <c r="HF12" s="61">
        <v>0</v>
      </c>
      <c r="HG12" s="61">
        <v>0</v>
      </c>
      <c r="HH12" s="61">
        <v>0</v>
      </c>
      <c r="HI12" s="61">
        <v>0</v>
      </c>
      <c r="HJ12" s="61">
        <v>0</v>
      </c>
      <c r="HK12" s="61">
        <v>0</v>
      </c>
      <c r="HL12" s="61">
        <v>0</v>
      </c>
      <c r="HM12" s="61">
        <v>0</v>
      </c>
      <c r="HN12" s="61">
        <v>0</v>
      </c>
      <c r="HO12" s="61">
        <v>0</v>
      </c>
      <c r="HP12" s="61">
        <v>0</v>
      </c>
      <c r="HQ12" s="61">
        <v>0</v>
      </c>
      <c r="HR12" s="61">
        <v>0</v>
      </c>
      <c r="HS12" s="61">
        <v>0</v>
      </c>
      <c r="HT12" s="61">
        <v>0</v>
      </c>
      <c r="HU12" s="61">
        <v>0</v>
      </c>
      <c r="HV12" s="61">
        <v>0</v>
      </c>
      <c r="HW12" s="61"/>
      <c r="HX12" s="61"/>
      <c r="HY12" s="61"/>
      <c r="HZ12" s="61"/>
      <c r="IA12" s="61">
        <v>0</v>
      </c>
      <c r="IB12" s="61">
        <v>0</v>
      </c>
      <c r="IC12" s="61">
        <v>0</v>
      </c>
    </row>
    <row r="13" spans="3:230" ht="14.25">
      <c r="C13" s="63"/>
      <c r="G13" s="63">
        <v>39924</v>
      </c>
      <c r="H13" s="99">
        <f t="shared" si="4"/>
      </c>
      <c r="I13" s="190">
        <f t="shared" si="5"/>
        <v>0</v>
      </c>
      <c r="J13" s="192" t="str">
        <f>LEFT("P="&amp;ROUND(T13-K13,1)&amp;"      ",8)&amp;LEFT("g="&amp;INT((T13-K13)*20)&amp;"       ",7)</f>
        <v>P=-3    g=-60  </v>
      </c>
      <c r="K13" s="188">
        <v>3</v>
      </c>
      <c r="L13" s="21" t="s">
        <v>364</v>
      </c>
      <c r="M13" s="62">
        <v>0</v>
      </c>
      <c r="N13" s="185">
        <v>2</v>
      </c>
      <c r="S13" s="24">
        <v>0</v>
      </c>
      <c r="T13" s="62">
        <v>0</v>
      </c>
      <c r="U13" s="24">
        <v>0</v>
      </c>
      <c r="V13" s="21">
        <v>0</v>
      </c>
      <c r="W13" s="24">
        <v>0</v>
      </c>
      <c r="X13" s="24">
        <v>0</v>
      </c>
      <c r="Y13" s="24">
        <v>0</v>
      </c>
      <c r="Z13" s="64">
        <v>0</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0</v>
      </c>
      <c r="AT13" s="21">
        <v>0</v>
      </c>
      <c r="AU13" s="21">
        <v>0</v>
      </c>
      <c r="AV13" s="21">
        <v>0</v>
      </c>
      <c r="AW13" s="21">
        <v>0</v>
      </c>
      <c r="AX13" s="21">
        <v>0</v>
      </c>
      <c r="AY13" s="21">
        <v>0</v>
      </c>
      <c r="AZ13" s="21">
        <v>0</v>
      </c>
      <c r="BA13" s="21">
        <v>0</v>
      </c>
      <c r="BB13" s="21">
        <v>0</v>
      </c>
      <c r="BC13" s="21">
        <v>0</v>
      </c>
      <c r="BD13" s="21">
        <v>0</v>
      </c>
      <c r="BE13" s="21">
        <v>0</v>
      </c>
      <c r="BF13" s="21">
        <v>0</v>
      </c>
      <c r="BG13" s="21">
        <v>0</v>
      </c>
      <c r="BH13" s="21">
        <v>0</v>
      </c>
      <c r="BI13" s="21">
        <v>0</v>
      </c>
      <c r="BJ13" s="21">
        <v>0</v>
      </c>
      <c r="BK13" s="21">
        <v>0</v>
      </c>
      <c r="BL13" s="21">
        <v>0</v>
      </c>
      <c r="BM13" s="21">
        <v>0</v>
      </c>
      <c r="BN13" s="21">
        <v>0</v>
      </c>
      <c r="BO13" s="21">
        <v>0</v>
      </c>
      <c r="BP13" s="21">
        <v>0</v>
      </c>
      <c r="BQ13" s="21">
        <v>0</v>
      </c>
      <c r="BR13" s="21">
        <v>0</v>
      </c>
      <c r="BS13" s="21">
        <v>0</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0</v>
      </c>
      <c r="CP13" s="21">
        <v>0</v>
      </c>
      <c r="CQ13" s="21">
        <v>0</v>
      </c>
      <c r="CR13" s="21">
        <v>0</v>
      </c>
      <c r="CS13" s="21">
        <v>0</v>
      </c>
      <c r="CT13" s="21">
        <v>0</v>
      </c>
      <c r="CU13" s="21">
        <v>0</v>
      </c>
      <c r="CV13" s="21">
        <v>0</v>
      </c>
      <c r="CW13" s="21">
        <v>0</v>
      </c>
      <c r="CX13" s="21">
        <v>0</v>
      </c>
      <c r="CY13" s="21">
        <v>0</v>
      </c>
      <c r="CZ13" s="21">
        <v>0</v>
      </c>
      <c r="DA13" s="21">
        <v>0</v>
      </c>
      <c r="DB13" s="21">
        <v>0</v>
      </c>
      <c r="DC13" s="21">
        <v>0</v>
      </c>
      <c r="DD13" s="21">
        <v>0</v>
      </c>
      <c r="DE13" s="21">
        <v>0</v>
      </c>
      <c r="DF13" s="21">
        <v>0</v>
      </c>
      <c r="DG13" s="21">
        <v>0</v>
      </c>
      <c r="DH13" s="21">
        <v>0</v>
      </c>
      <c r="DI13" s="21">
        <v>0</v>
      </c>
      <c r="DJ13" s="21">
        <v>0</v>
      </c>
      <c r="DK13" s="21">
        <v>0</v>
      </c>
      <c r="DL13" s="21">
        <v>0</v>
      </c>
      <c r="DM13" s="21">
        <v>0</v>
      </c>
      <c r="DN13" s="21">
        <v>0</v>
      </c>
      <c r="DO13" s="21">
        <v>0</v>
      </c>
      <c r="DP13" s="21">
        <v>0</v>
      </c>
      <c r="DQ13" s="21">
        <v>0</v>
      </c>
      <c r="DR13" s="21">
        <v>0</v>
      </c>
      <c r="DS13" s="21">
        <v>0</v>
      </c>
      <c r="DT13" s="21">
        <v>0</v>
      </c>
      <c r="DU13" s="21">
        <v>0</v>
      </c>
      <c r="DV13" s="21">
        <v>0</v>
      </c>
      <c r="DW13" s="21">
        <v>0</v>
      </c>
      <c r="DX13" s="21">
        <v>0</v>
      </c>
      <c r="DY13" s="21">
        <v>0</v>
      </c>
      <c r="DZ13" s="21">
        <v>0</v>
      </c>
      <c r="EA13" s="21">
        <v>0</v>
      </c>
      <c r="EB13" s="21">
        <v>0</v>
      </c>
      <c r="EC13" s="21">
        <v>0</v>
      </c>
      <c r="ED13" s="21">
        <v>0</v>
      </c>
      <c r="EE13" s="21">
        <v>0</v>
      </c>
      <c r="EF13" s="21">
        <v>0</v>
      </c>
      <c r="EG13" s="21">
        <v>0</v>
      </c>
      <c r="EH13" s="21">
        <v>0</v>
      </c>
      <c r="EI13" s="21">
        <v>0</v>
      </c>
      <c r="EJ13" s="21">
        <v>0</v>
      </c>
      <c r="EK13" s="21">
        <v>0</v>
      </c>
      <c r="EL13" s="21">
        <v>0</v>
      </c>
      <c r="EM13" s="21">
        <v>0</v>
      </c>
      <c r="EN13" s="21">
        <v>0</v>
      </c>
      <c r="EO13" s="21">
        <v>0</v>
      </c>
      <c r="EP13" s="21">
        <v>0</v>
      </c>
      <c r="EQ13" s="21">
        <v>0</v>
      </c>
      <c r="ER13" s="21">
        <v>0</v>
      </c>
      <c r="ES13" s="21">
        <v>0</v>
      </c>
      <c r="ET13" s="21">
        <v>0</v>
      </c>
      <c r="EU13" s="21">
        <v>0</v>
      </c>
      <c r="EV13" s="21">
        <v>0</v>
      </c>
      <c r="EW13" s="21">
        <v>0</v>
      </c>
      <c r="EX13" s="21">
        <v>0</v>
      </c>
      <c r="EY13" s="21">
        <v>0</v>
      </c>
      <c r="EZ13" s="21">
        <v>0</v>
      </c>
      <c r="FA13" s="21">
        <v>0</v>
      </c>
      <c r="FB13" s="21">
        <v>0</v>
      </c>
      <c r="FC13" s="21">
        <v>0</v>
      </c>
      <c r="FD13" s="21">
        <v>0</v>
      </c>
      <c r="FE13" s="21">
        <v>0</v>
      </c>
      <c r="FF13" s="21">
        <v>0</v>
      </c>
      <c r="FG13" s="21">
        <v>0</v>
      </c>
      <c r="FH13" s="21">
        <v>0</v>
      </c>
      <c r="FI13" s="21">
        <v>0</v>
      </c>
      <c r="FJ13" s="21">
        <v>0</v>
      </c>
      <c r="FK13" s="21">
        <v>0</v>
      </c>
      <c r="FL13" s="21">
        <v>0</v>
      </c>
      <c r="FM13" s="21">
        <v>0</v>
      </c>
      <c r="FN13" s="21">
        <v>0</v>
      </c>
      <c r="FO13" s="21">
        <v>0</v>
      </c>
      <c r="FP13" s="21">
        <v>0</v>
      </c>
      <c r="FQ13" s="21">
        <v>0</v>
      </c>
      <c r="FR13" s="21">
        <v>0</v>
      </c>
      <c r="FS13" s="21">
        <v>0</v>
      </c>
      <c r="FT13" s="21">
        <v>0</v>
      </c>
      <c r="FU13" s="21">
        <v>0</v>
      </c>
      <c r="FV13" s="21">
        <v>0</v>
      </c>
      <c r="FW13" s="21">
        <v>0</v>
      </c>
      <c r="FX13" s="21">
        <v>0</v>
      </c>
      <c r="FY13" s="21">
        <v>0</v>
      </c>
      <c r="FZ13" s="21">
        <v>0</v>
      </c>
      <c r="GA13" s="21">
        <v>0</v>
      </c>
      <c r="GB13" s="21">
        <v>0</v>
      </c>
      <c r="GC13" s="21">
        <v>0</v>
      </c>
      <c r="GD13" s="21">
        <v>0</v>
      </c>
      <c r="GE13" s="21">
        <v>0</v>
      </c>
      <c r="GF13" s="21">
        <v>0</v>
      </c>
      <c r="GG13" s="21">
        <v>0</v>
      </c>
      <c r="GH13" s="21">
        <v>0</v>
      </c>
      <c r="GI13" s="21">
        <v>0</v>
      </c>
      <c r="GJ13" s="21">
        <v>0</v>
      </c>
      <c r="GK13" s="21">
        <v>0</v>
      </c>
      <c r="GL13" s="21">
        <v>0</v>
      </c>
      <c r="GM13" s="21">
        <v>0</v>
      </c>
      <c r="GN13" s="21">
        <v>0</v>
      </c>
      <c r="GO13" s="21">
        <v>0</v>
      </c>
      <c r="GP13" s="21">
        <v>0</v>
      </c>
      <c r="GQ13" s="21">
        <v>0</v>
      </c>
      <c r="GR13" s="21">
        <v>0</v>
      </c>
      <c r="GS13" s="21">
        <v>0</v>
      </c>
      <c r="GT13" s="21">
        <v>0</v>
      </c>
      <c r="GU13" s="21">
        <v>0</v>
      </c>
      <c r="GV13" s="21">
        <v>0</v>
      </c>
      <c r="GW13" s="21">
        <v>0</v>
      </c>
      <c r="GX13" s="21">
        <v>0</v>
      </c>
      <c r="GY13" s="21">
        <v>0</v>
      </c>
      <c r="GZ13" s="21">
        <v>0</v>
      </c>
      <c r="HA13" s="21">
        <v>0</v>
      </c>
      <c r="HB13" s="21">
        <v>0</v>
      </c>
      <c r="HC13" s="21">
        <v>0</v>
      </c>
      <c r="HD13" s="21">
        <v>0</v>
      </c>
      <c r="HE13" s="21">
        <v>0</v>
      </c>
      <c r="HF13" s="21">
        <v>0</v>
      </c>
      <c r="HG13" s="21">
        <v>0</v>
      </c>
      <c r="HH13" s="21">
        <v>0</v>
      </c>
      <c r="HI13" s="21">
        <v>0</v>
      </c>
      <c r="HJ13" s="21">
        <v>0</v>
      </c>
      <c r="HK13" s="21">
        <v>0</v>
      </c>
      <c r="HL13" s="21">
        <v>0</v>
      </c>
      <c r="HM13" s="21">
        <v>0</v>
      </c>
      <c r="HN13" s="21">
        <v>0</v>
      </c>
      <c r="HO13" s="21">
        <v>0</v>
      </c>
      <c r="HP13" s="21">
        <v>0</v>
      </c>
      <c r="HQ13" s="21">
        <v>0</v>
      </c>
      <c r="HR13" s="21">
        <v>0</v>
      </c>
      <c r="HS13" s="21">
        <v>0</v>
      </c>
      <c r="HT13" s="21">
        <v>0</v>
      </c>
      <c r="HU13" s="21">
        <v>0</v>
      </c>
      <c r="HV13" s="21">
        <v>0</v>
      </c>
    </row>
    <row r="14" spans="3:230" ht="14.25">
      <c r="C14" s="63"/>
      <c r="G14" s="63">
        <v>39924</v>
      </c>
      <c r="H14" s="99">
        <f t="shared" si="4"/>
      </c>
      <c r="I14" s="190">
        <f t="shared" si="5"/>
        <v>0.5233333333333333</v>
      </c>
      <c r="J14" s="192" t="str">
        <f>LEFT("P="&amp;ROUND(T14-K14,1)&amp;"      ",8)&amp;LEFT("g="&amp;INT((T14-K14)*50)&amp;"       ",7)</f>
        <v>P=-1.4  g=-72  </v>
      </c>
      <c r="K14" s="188">
        <v>3</v>
      </c>
      <c r="L14" s="21" t="s">
        <v>365</v>
      </c>
      <c r="M14" s="62">
        <v>130</v>
      </c>
      <c r="N14" s="185">
        <v>3</v>
      </c>
      <c r="S14" s="24">
        <v>29.6</v>
      </c>
      <c r="T14" s="62">
        <v>1.57</v>
      </c>
      <c r="U14" s="24">
        <v>5.3</v>
      </c>
      <c r="V14" s="21">
        <v>0.013462000000000002</v>
      </c>
      <c r="W14" s="24">
        <v>46.3</v>
      </c>
      <c r="X14" s="24">
        <v>33.6</v>
      </c>
      <c r="Y14" s="24">
        <v>257</v>
      </c>
      <c r="Z14" s="64">
        <v>120.72</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v>
      </c>
      <c r="AW14" s="21">
        <v>0</v>
      </c>
      <c r="AX14" s="21">
        <v>0</v>
      </c>
      <c r="AY14" s="21">
        <v>0</v>
      </c>
      <c r="AZ14" s="21">
        <v>0</v>
      </c>
      <c r="BA14" s="21">
        <v>0</v>
      </c>
      <c r="BB14" s="21">
        <v>0</v>
      </c>
      <c r="BC14" s="21">
        <v>0</v>
      </c>
      <c r="BD14" s="21">
        <v>0</v>
      </c>
      <c r="BE14" s="21">
        <v>0</v>
      </c>
      <c r="BF14" s="21">
        <v>0</v>
      </c>
      <c r="BG14" s="21">
        <v>0</v>
      </c>
      <c r="BH14" s="21">
        <v>0</v>
      </c>
      <c r="BI14" s="21">
        <v>0</v>
      </c>
      <c r="BJ14" s="21">
        <v>0</v>
      </c>
      <c r="BK14" s="21">
        <v>0</v>
      </c>
      <c r="BL14" s="21">
        <v>0</v>
      </c>
      <c r="BM14" s="21">
        <v>0</v>
      </c>
      <c r="BN14" s="21">
        <v>0</v>
      </c>
      <c r="BO14" s="21">
        <v>0</v>
      </c>
      <c r="BP14" s="21">
        <v>0</v>
      </c>
      <c r="BQ14" s="21">
        <v>0</v>
      </c>
      <c r="BR14" s="21">
        <v>0</v>
      </c>
      <c r="BS14" s="21">
        <v>0</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0</v>
      </c>
      <c r="CP14" s="21">
        <v>0</v>
      </c>
      <c r="CQ14" s="21">
        <v>0</v>
      </c>
      <c r="CR14" s="21">
        <v>0</v>
      </c>
      <c r="CS14" s="21">
        <v>0</v>
      </c>
      <c r="CT14" s="21">
        <v>0</v>
      </c>
      <c r="CU14" s="21">
        <v>0</v>
      </c>
      <c r="CV14" s="21">
        <v>0</v>
      </c>
      <c r="CW14" s="21">
        <v>0</v>
      </c>
      <c r="CX14" s="21">
        <v>0</v>
      </c>
      <c r="CY14" s="21">
        <v>0</v>
      </c>
      <c r="CZ14" s="21">
        <v>0</v>
      </c>
      <c r="DA14" s="21">
        <v>0</v>
      </c>
      <c r="DB14" s="21">
        <v>0</v>
      </c>
      <c r="DC14" s="21">
        <v>0</v>
      </c>
      <c r="DD14" s="21">
        <v>0</v>
      </c>
      <c r="DE14" s="21">
        <v>0</v>
      </c>
      <c r="DF14" s="21">
        <v>0</v>
      </c>
      <c r="DG14" s="21">
        <v>0</v>
      </c>
      <c r="DH14" s="21">
        <v>0</v>
      </c>
      <c r="DI14" s="21">
        <v>0</v>
      </c>
      <c r="DJ14" s="21">
        <v>0</v>
      </c>
      <c r="DK14" s="21">
        <v>0</v>
      </c>
      <c r="DL14" s="21">
        <v>0</v>
      </c>
      <c r="DM14" s="21">
        <v>0</v>
      </c>
      <c r="DN14" s="21">
        <v>0</v>
      </c>
      <c r="DO14" s="21">
        <v>0</v>
      </c>
      <c r="DP14" s="21">
        <v>0</v>
      </c>
      <c r="DQ14" s="21">
        <v>0</v>
      </c>
      <c r="DR14" s="21">
        <v>0</v>
      </c>
      <c r="DS14" s="21">
        <v>0</v>
      </c>
      <c r="DT14" s="21">
        <v>0</v>
      </c>
      <c r="DU14" s="21">
        <v>0</v>
      </c>
      <c r="DV14" s="21">
        <v>0</v>
      </c>
      <c r="DW14" s="21">
        <v>0</v>
      </c>
      <c r="DX14" s="21">
        <v>0</v>
      </c>
      <c r="DY14" s="21">
        <v>0</v>
      </c>
      <c r="DZ14" s="21">
        <v>0</v>
      </c>
      <c r="EA14" s="21">
        <v>0</v>
      </c>
      <c r="EB14" s="21">
        <v>0</v>
      </c>
      <c r="EC14" s="21">
        <v>0</v>
      </c>
      <c r="ED14" s="21">
        <v>0</v>
      </c>
      <c r="EE14" s="21">
        <v>0</v>
      </c>
      <c r="EF14" s="21">
        <v>0</v>
      </c>
      <c r="EG14" s="21">
        <v>0</v>
      </c>
      <c r="EH14" s="21">
        <v>0</v>
      </c>
      <c r="EI14" s="21">
        <v>0</v>
      </c>
      <c r="EJ14" s="21">
        <v>0</v>
      </c>
      <c r="EK14" s="21">
        <v>0</v>
      </c>
      <c r="EL14" s="21">
        <v>0</v>
      </c>
      <c r="EM14" s="21">
        <v>0</v>
      </c>
      <c r="EN14" s="21">
        <v>0</v>
      </c>
      <c r="EO14" s="21">
        <v>0</v>
      </c>
      <c r="EP14" s="21">
        <v>0</v>
      </c>
      <c r="EQ14" s="21">
        <v>0</v>
      </c>
      <c r="ER14" s="21">
        <v>0</v>
      </c>
      <c r="ES14" s="21">
        <v>0</v>
      </c>
      <c r="ET14" s="21">
        <v>0</v>
      </c>
      <c r="EU14" s="21">
        <v>0</v>
      </c>
      <c r="EV14" s="21">
        <v>0</v>
      </c>
      <c r="EW14" s="21">
        <v>0</v>
      </c>
      <c r="EX14" s="21">
        <v>0</v>
      </c>
      <c r="EY14" s="21">
        <v>0</v>
      </c>
      <c r="EZ14" s="21">
        <v>0</v>
      </c>
      <c r="FA14" s="21">
        <v>0</v>
      </c>
      <c r="FB14" s="21">
        <v>0</v>
      </c>
      <c r="FC14" s="21">
        <v>0</v>
      </c>
      <c r="FD14" s="21">
        <v>0</v>
      </c>
      <c r="FE14" s="21">
        <v>0</v>
      </c>
      <c r="FF14" s="21">
        <v>0</v>
      </c>
      <c r="FG14" s="21">
        <v>0</v>
      </c>
      <c r="FH14" s="21">
        <v>0</v>
      </c>
      <c r="FI14" s="21">
        <v>0</v>
      </c>
      <c r="FJ14" s="21">
        <v>0</v>
      </c>
      <c r="FK14" s="21">
        <v>0</v>
      </c>
      <c r="FL14" s="21">
        <v>0</v>
      </c>
      <c r="FM14" s="21">
        <v>0</v>
      </c>
      <c r="FN14" s="21">
        <v>0</v>
      </c>
      <c r="FO14" s="21">
        <v>0</v>
      </c>
      <c r="FP14" s="21">
        <v>0</v>
      </c>
      <c r="FQ14" s="21">
        <v>0</v>
      </c>
      <c r="FR14" s="21">
        <v>0</v>
      </c>
      <c r="FS14" s="21">
        <v>0</v>
      </c>
      <c r="FT14" s="21">
        <v>0</v>
      </c>
      <c r="FU14" s="21">
        <v>0</v>
      </c>
      <c r="FV14" s="21">
        <v>0</v>
      </c>
      <c r="FW14" s="21">
        <v>0</v>
      </c>
      <c r="FX14" s="21">
        <v>0</v>
      </c>
      <c r="FY14" s="21">
        <v>0</v>
      </c>
      <c r="FZ14" s="21">
        <v>0</v>
      </c>
      <c r="GA14" s="21">
        <v>0</v>
      </c>
      <c r="GB14" s="21">
        <v>0</v>
      </c>
      <c r="GC14" s="21">
        <v>0</v>
      </c>
      <c r="GD14" s="21">
        <v>0</v>
      </c>
      <c r="GE14" s="21">
        <v>0</v>
      </c>
      <c r="GF14" s="21">
        <v>0</v>
      </c>
      <c r="GG14" s="21">
        <v>0</v>
      </c>
      <c r="GH14" s="21">
        <v>0</v>
      </c>
      <c r="GI14" s="21">
        <v>0</v>
      </c>
      <c r="GJ14" s="21">
        <v>0</v>
      </c>
      <c r="GK14" s="21">
        <v>0</v>
      </c>
      <c r="GL14" s="21">
        <v>0</v>
      </c>
      <c r="GM14" s="21">
        <v>0</v>
      </c>
      <c r="GN14" s="21">
        <v>0</v>
      </c>
      <c r="GO14" s="21">
        <v>0</v>
      </c>
      <c r="GP14" s="21">
        <v>0</v>
      </c>
      <c r="GQ14" s="21">
        <v>0</v>
      </c>
      <c r="GR14" s="21">
        <v>0</v>
      </c>
      <c r="GS14" s="21">
        <v>0</v>
      </c>
      <c r="GT14" s="21">
        <v>0</v>
      </c>
      <c r="GU14" s="21">
        <v>0</v>
      </c>
      <c r="GV14" s="21">
        <v>0</v>
      </c>
      <c r="GW14" s="21">
        <v>0</v>
      </c>
      <c r="GX14" s="21">
        <v>0</v>
      </c>
      <c r="GY14" s="21">
        <v>0</v>
      </c>
      <c r="GZ14" s="21">
        <v>0</v>
      </c>
      <c r="HA14" s="21">
        <v>0</v>
      </c>
      <c r="HB14" s="21">
        <v>0</v>
      </c>
      <c r="HC14" s="21">
        <v>0</v>
      </c>
      <c r="HD14" s="21">
        <v>0</v>
      </c>
      <c r="HE14" s="21">
        <v>0</v>
      </c>
      <c r="HF14" s="21">
        <v>0</v>
      </c>
      <c r="HG14" s="21">
        <v>0</v>
      </c>
      <c r="HH14" s="21">
        <v>0</v>
      </c>
      <c r="HI14" s="21">
        <v>0</v>
      </c>
      <c r="HJ14" s="21">
        <v>0</v>
      </c>
      <c r="HK14" s="21">
        <v>0</v>
      </c>
      <c r="HL14" s="21">
        <v>0</v>
      </c>
      <c r="HM14" s="21">
        <v>0</v>
      </c>
      <c r="HN14" s="21">
        <v>0</v>
      </c>
      <c r="HO14" s="21">
        <v>0</v>
      </c>
      <c r="HP14" s="21">
        <v>0</v>
      </c>
      <c r="HQ14" s="21">
        <v>0</v>
      </c>
      <c r="HR14" s="21">
        <v>0</v>
      </c>
      <c r="HS14" s="21">
        <v>0</v>
      </c>
      <c r="HT14" s="21">
        <v>0</v>
      </c>
      <c r="HU14" s="21">
        <v>0</v>
      </c>
      <c r="HV14" s="21">
        <v>0</v>
      </c>
    </row>
    <row r="15" spans="3:230" ht="14.25">
      <c r="C15" s="63"/>
      <c r="G15" s="63">
        <v>39924</v>
      </c>
      <c r="H15" s="99">
        <f t="shared" si="4"/>
      </c>
      <c r="I15" s="190">
        <f t="shared" si="5"/>
        <v>0.246</v>
      </c>
      <c r="J15" s="192" t="str">
        <f>LEFT("P="&amp;ROUND(T15-K15,1)&amp;"      ",8)&amp;LEFT("g="&amp;INT((T15-K15)*90)&amp;"       ",7)</f>
        <v>P=-1.9  g=-170 </v>
      </c>
      <c r="K15" s="188">
        <v>2.5</v>
      </c>
      <c r="L15" s="21" t="s">
        <v>366</v>
      </c>
      <c r="M15" s="62">
        <v>16</v>
      </c>
      <c r="N15" s="185">
        <v>4</v>
      </c>
      <c r="S15" s="24">
        <v>24.23</v>
      </c>
      <c r="T15" s="62">
        <v>0.615</v>
      </c>
      <c r="U15" s="24">
        <v>1.16</v>
      </c>
      <c r="V15" s="21">
        <v>0.0029464000000000005</v>
      </c>
      <c r="W15" s="24">
        <v>2.62</v>
      </c>
      <c r="X15" s="24">
        <v>15.55</v>
      </c>
      <c r="Y15" s="24">
        <v>79.62</v>
      </c>
      <c r="Z15" s="64">
        <v>9.755</v>
      </c>
      <c r="AA15" s="21">
        <v>0</v>
      </c>
      <c r="AB15" s="21">
        <v>0</v>
      </c>
      <c r="AC15" s="21">
        <v>0</v>
      </c>
      <c r="AD15" s="21">
        <v>0</v>
      </c>
      <c r="AE15" s="21">
        <v>0</v>
      </c>
      <c r="AF15" s="21">
        <v>0</v>
      </c>
      <c r="AG15" s="21">
        <v>0</v>
      </c>
      <c r="AH15" s="21">
        <v>0</v>
      </c>
      <c r="AI15" s="21">
        <v>0</v>
      </c>
      <c r="AJ15" s="21">
        <v>0</v>
      </c>
      <c r="AK15" s="21">
        <v>0</v>
      </c>
      <c r="AL15" s="21">
        <v>0</v>
      </c>
      <c r="AM15" s="21">
        <v>0</v>
      </c>
      <c r="AN15" s="21">
        <v>0</v>
      </c>
      <c r="AO15" s="21">
        <v>0</v>
      </c>
      <c r="AP15" s="21">
        <v>0</v>
      </c>
      <c r="AQ15" s="21">
        <v>0</v>
      </c>
      <c r="AR15" s="21">
        <v>0</v>
      </c>
      <c r="AS15" s="21">
        <v>0</v>
      </c>
      <c r="AT15" s="21">
        <v>0</v>
      </c>
      <c r="AU15" s="21">
        <v>0</v>
      </c>
      <c r="AV15" s="21">
        <v>0</v>
      </c>
      <c r="AW15" s="21">
        <v>0</v>
      </c>
      <c r="AX15" s="21">
        <v>0</v>
      </c>
      <c r="AY15" s="21">
        <v>0</v>
      </c>
      <c r="AZ15" s="21">
        <v>0</v>
      </c>
      <c r="BA15" s="21">
        <v>0</v>
      </c>
      <c r="BB15" s="21">
        <v>0</v>
      </c>
      <c r="BC15" s="21">
        <v>0</v>
      </c>
      <c r="BD15" s="21">
        <v>0</v>
      </c>
      <c r="BE15" s="21">
        <v>0</v>
      </c>
      <c r="BF15" s="21">
        <v>0</v>
      </c>
      <c r="BG15" s="21">
        <v>0</v>
      </c>
      <c r="BH15" s="21">
        <v>0</v>
      </c>
      <c r="BI15" s="21">
        <v>0</v>
      </c>
      <c r="BJ15" s="21">
        <v>0</v>
      </c>
      <c r="BK15" s="21">
        <v>0</v>
      </c>
      <c r="BL15" s="21">
        <v>0</v>
      </c>
      <c r="BM15" s="21">
        <v>0</v>
      </c>
      <c r="BN15" s="21">
        <v>0</v>
      </c>
      <c r="BO15" s="21">
        <v>0</v>
      </c>
      <c r="BP15" s="21">
        <v>0</v>
      </c>
      <c r="BQ15" s="21">
        <v>0</v>
      </c>
      <c r="BR15" s="21">
        <v>0</v>
      </c>
      <c r="BS15" s="21">
        <v>0</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21">
        <v>0</v>
      </c>
      <c r="CN15" s="21">
        <v>0</v>
      </c>
      <c r="CO15" s="21">
        <v>0</v>
      </c>
      <c r="CP15" s="21">
        <v>0</v>
      </c>
      <c r="CQ15" s="21">
        <v>0</v>
      </c>
      <c r="CR15" s="21">
        <v>0</v>
      </c>
      <c r="CS15" s="21">
        <v>0</v>
      </c>
      <c r="CT15" s="21">
        <v>0</v>
      </c>
      <c r="CU15" s="21">
        <v>0</v>
      </c>
      <c r="CV15" s="21">
        <v>0</v>
      </c>
      <c r="CW15" s="21">
        <v>0</v>
      </c>
      <c r="CX15" s="21">
        <v>0</v>
      </c>
      <c r="CY15" s="21">
        <v>0</v>
      </c>
      <c r="CZ15" s="21">
        <v>0</v>
      </c>
      <c r="DA15" s="21">
        <v>0</v>
      </c>
      <c r="DB15" s="21">
        <v>0</v>
      </c>
      <c r="DC15" s="21">
        <v>0</v>
      </c>
      <c r="DD15" s="21">
        <v>0</v>
      </c>
      <c r="DE15" s="21">
        <v>0</v>
      </c>
      <c r="DF15" s="21">
        <v>0</v>
      </c>
      <c r="DG15" s="21">
        <v>0</v>
      </c>
      <c r="DH15" s="21">
        <v>0</v>
      </c>
      <c r="DI15" s="21">
        <v>0</v>
      </c>
      <c r="DJ15" s="21">
        <v>0</v>
      </c>
      <c r="DK15" s="21">
        <v>0</v>
      </c>
      <c r="DL15" s="21">
        <v>0</v>
      </c>
      <c r="DM15" s="21">
        <v>0</v>
      </c>
      <c r="DN15" s="21">
        <v>0</v>
      </c>
      <c r="DO15" s="21">
        <v>0</v>
      </c>
      <c r="DP15" s="21">
        <v>0</v>
      </c>
      <c r="DQ15" s="21">
        <v>0</v>
      </c>
      <c r="DR15" s="21">
        <v>0</v>
      </c>
      <c r="DS15" s="21">
        <v>0</v>
      </c>
      <c r="DT15" s="21">
        <v>0</v>
      </c>
      <c r="DU15" s="21">
        <v>0</v>
      </c>
      <c r="DV15" s="21">
        <v>0</v>
      </c>
      <c r="DW15" s="21">
        <v>0</v>
      </c>
      <c r="DX15" s="21">
        <v>0</v>
      </c>
      <c r="DY15" s="21">
        <v>0</v>
      </c>
      <c r="DZ15" s="21">
        <v>0</v>
      </c>
      <c r="EA15" s="21">
        <v>0</v>
      </c>
      <c r="EB15" s="21">
        <v>0</v>
      </c>
      <c r="EC15" s="21">
        <v>0</v>
      </c>
      <c r="ED15" s="21">
        <v>0</v>
      </c>
      <c r="EE15" s="21">
        <v>0</v>
      </c>
      <c r="EF15" s="21">
        <v>0</v>
      </c>
      <c r="EG15" s="21">
        <v>0</v>
      </c>
      <c r="EH15" s="21">
        <v>0</v>
      </c>
      <c r="EI15" s="21">
        <v>0</v>
      </c>
      <c r="EJ15" s="21">
        <v>0</v>
      </c>
      <c r="EK15" s="21">
        <v>0</v>
      </c>
      <c r="EL15" s="21">
        <v>0</v>
      </c>
      <c r="EM15" s="21">
        <v>0</v>
      </c>
      <c r="EN15" s="21">
        <v>0</v>
      </c>
      <c r="EO15" s="21">
        <v>0</v>
      </c>
      <c r="EP15" s="21">
        <v>0</v>
      </c>
      <c r="EQ15" s="21">
        <v>0</v>
      </c>
      <c r="ER15" s="21">
        <v>0</v>
      </c>
      <c r="ES15" s="21">
        <v>0</v>
      </c>
      <c r="ET15" s="21">
        <v>0</v>
      </c>
      <c r="EU15" s="21">
        <v>0</v>
      </c>
      <c r="EV15" s="21">
        <v>0</v>
      </c>
      <c r="EW15" s="21">
        <v>0</v>
      </c>
      <c r="EX15" s="21">
        <v>0</v>
      </c>
      <c r="EY15" s="21">
        <v>0</v>
      </c>
      <c r="EZ15" s="21">
        <v>0</v>
      </c>
      <c r="FA15" s="21">
        <v>0</v>
      </c>
      <c r="FB15" s="21">
        <v>0</v>
      </c>
      <c r="FC15" s="21">
        <v>0</v>
      </c>
      <c r="FD15" s="21">
        <v>0</v>
      </c>
      <c r="FE15" s="21">
        <v>0</v>
      </c>
      <c r="FF15" s="21">
        <v>0</v>
      </c>
      <c r="FG15" s="21">
        <v>0</v>
      </c>
      <c r="FH15" s="21">
        <v>0</v>
      </c>
      <c r="FI15" s="21">
        <v>0</v>
      </c>
      <c r="FJ15" s="21">
        <v>0</v>
      </c>
      <c r="FK15" s="21">
        <v>0</v>
      </c>
      <c r="FL15" s="21">
        <v>0</v>
      </c>
      <c r="FM15" s="21">
        <v>0</v>
      </c>
      <c r="FN15" s="21">
        <v>0</v>
      </c>
      <c r="FO15" s="21">
        <v>0</v>
      </c>
      <c r="FP15" s="21">
        <v>0</v>
      </c>
      <c r="FQ15" s="21">
        <v>0</v>
      </c>
      <c r="FR15" s="21">
        <v>0</v>
      </c>
      <c r="FS15" s="21">
        <v>0</v>
      </c>
      <c r="FT15" s="21">
        <v>0</v>
      </c>
      <c r="FU15" s="21">
        <v>0</v>
      </c>
      <c r="FV15" s="21">
        <v>0</v>
      </c>
      <c r="FW15" s="21">
        <v>0</v>
      </c>
      <c r="FX15" s="21">
        <v>0</v>
      </c>
      <c r="FY15" s="21">
        <v>0</v>
      </c>
      <c r="FZ15" s="21">
        <v>0</v>
      </c>
      <c r="GA15" s="21">
        <v>0</v>
      </c>
      <c r="GB15" s="21">
        <v>0</v>
      </c>
      <c r="GC15" s="21">
        <v>0</v>
      </c>
      <c r="GD15" s="21">
        <v>0</v>
      </c>
      <c r="GE15" s="21">
        <v>0</v>
      </c>
      <c r="GF15" s="21">
        <v>0</v>
      </c>
      <c r="GG15" s="21">
        <v>0</v>
      </c>
      <c r="GH15" s="21">
        <v>0</v>
      </c>
      <c r="GI15" s="21">
        <v>0</v>
      </c>
      <c r="GJ15" s="21">
        <v>0</v>
      </c>
      <c r="GK15" s="21">
        <v>0</v>
      </c>
      <c r="GL15" s="21">
        <v>0</v>
      </c>
      <c r="GM15" s="21">
        <v>0</v>
      </c>
      <c r="GN15" s="21">
        <v>0</v>
      </c>
      <c r="GO15" s="21">
        <v>0</v>
      </c>
      <c r="GP15" s="21">
        <v>0</v>
      </c>
      <c r="GQ15" s="21">
        <v>0</v>
      </c>
      <c r="GR15" s="21">
        <v>0</v>
      </c>
      <c r="GS15" s="21">
        <v>0</v>
      </c>
      <c r="GT15" s="21">
        <v>0</v>
      </c>
      <c r="GU15" s="21">
        <v>0</v>
      </c>
      <c r="GV15" s="21">
        <v>0</v>
      </c>
      <c r="GW15" s="21">
        <v>0</v>
      </c>
      <c r="GX15" s="21">
        <v>0</v>
      </c>
      <c r="GY15" s="21">
        <v>0</v>
      </c>
      <c r="GZ15" s="21">
        <v>0</v>
      </c>
      <c r="HA15" s="21">
        <v>0</v>
      </c>
      <c r="HB15" s="21">
        <v>0</v>
      </c>
      <c r="HC15" s="21">
        <v>0</v>
      </c>
      <c r="HD15" s="21">
        <v>0</v>
      </c>
      <c r="HE15" s="21">
        <v>0</v>
      </c>
      <c r="HF15" s="21">
        <v>0</v>
      </c>
      <c r="HG15" s="21">
        <v>0</v>
      </c>
      <c r="HH15" s="21">
        <v>0</v>
      </c>
      <c r="HI15" s="21">
        <v>0</v>
      </c>
      <c r="HJ15" s="21">
        <v>0</v>
      </c>
      <c r="HK15" s="21">
        <v>0</v>
      </c>
      <c r="HL15" s="21">
        <v>0</v>
      </c>
      <c r="HM15" s="21">
        <v>0</v>
      </c>
      <c r="HN15" s="21">
        <v>0</v>
      </c>
      <c r="HO15" s="21">
        <v>0</v>
      </c>
      <c r="HP15" s="21">
        <v>0</v>
      </c>
      <c r="HQ15" s="21">
        <v>0</v>
      </c>
      <c r="HR15" s="21">
        <v>0</v>
      </c>
      <c r="HS15" s="21">
        <v>0</v>
      </c>
      <c r="HT15" s="21">
        <v>0</v>
      </c>
      <c r="HU15" s="21">
        <v>0</v>
      </c>
      <c r="HV15" s="21">
        <v>0</v>
      </c>
    </row>
    <row r="16" spans="3:230" ht="18.75" customHeight="1">
      <c r="C16" s="63"/>
      <c r="G16" s="63">
        <v>39924</v>
      </c>
      <c r="H16" s="99">
        <f t="shared" si="4"/>
      </c>
      <c r="I16" s="190">
        <f t="shared" si="5"/>
        <v>0.017142857142857144</v>
      </c>
      <c r="J16" s="192" t="str">
        <f>LEFT("P="&amp;ROUND(T16-K16,1)&amp;"      ",8)&amp;LEFT("g="&amp;INT((T16-K16)*260)&amp;"       ",7)</f>
        <v>P=-3.4  g=-895 </v>
      </c>
      <c r="K16" s="188">
        <v>3.5</v>
      </c>
      <c r="L16" s="21" t="s">
        <v>309</v>
      </c>
      <c r="M16" s="186">
        <v>17</v>
      </c>
      <c r="N16" s="185">
        <v>5</v>
      </c>
      <c r="S16" s="24">
        <v>23.13</v>
      </c>
      <c r="T16" s="62">
        <v>0.06</v>
      </c>
      <c r="U16" s="24">
        <v>0.62</v>
      </c>
      <c r="V16" s="21">
        <v>0.0015748000000000001</v>
      </c>
      <c r="W16" s="24">
        <v>0.47</v>
      </c>
      <c r="X16" s="24">
        <v>1.35</v>
      </c>
      <c r="Y16" s="24">
        <v>0.79</v>
      </c>
      <c r="Z16" s="64">
        <v>12.571</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0</v>
      </c>
      <c r="AT16" s="21">
        <v>0</v>
      </c>
      <c r="AU16" s="21">
        <v>0</v>
      </c>
      <c r="AV16" s="21">
        <v>0</v>
      </c>
      <c r="AW16" s="21">
        <v>0</v>
      </c>
      <c r="AX16" s="21">
        <v>0</v>
      </c>
      <c r="AY16" s="21">
        <v>0</v>
      </c>
      <c r="AZ16" s="21">
        <v>0</v>
      </c>
      <c r="BA16" s="21">
        <v>0</v>
      </c>
      <c r="BB16" s="21">
        <v>0</v>
      </c>
      <c r="BC16" s="21">
        <v>0</v>
      </c>
      <c r="BD16" s="21">
        <v>0</v>
      </c>
      <c r="BE16" s="21">
        <v>0</v>
      </c>
      <c r="BF16" s="21">
        <v>0</v>
      </c>
      <c r="BG16" s="21">
        <v>0</v>
      </c>
      <c r="BH16" s="21">
        <v>0</v>
      </c>
      <c r="BI16" s="21">
        <v>0</v>
      </c>
      <c r="BJ16" s="21">
        <v>0</v>
      </c>
      <c r="BK16" s="21">
        <v>0</v>
      </c>
      <c r="BL16" s="21">
        <v>0</v>
      </c>
      <c r="BM16" s="21">
        <v>0</v>
      </c>
      <c r="BN16" s="21">
        <v>0</v>
      </c>
      <c r="BO16" s="21">
        <v>0</v>
      </c>
      <c r="BP16" s="21">
        <v>0</v>
      </c>
      <c r="BQ16" s="21">
        <v>0</v>
      </c>
      <c r="BR16" s="21">
        <v>0</v>
      </c>
      <c r="BS16" s="21">
        <v>0</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21">
        <v>0</v>
      </c>
      <c r="CN16" s="21">
        <v>0</v>
      </c>
      <c r="CO16" s="21">
        <v>0</v>
      </c>
      <c r="CP16" s="21">
        <v>0</v>
      </c>
      <c r="CQ16" s="21">
        <v>0</v>
      </c>
      <c r="CR16" s="21">
        <v>0</v>
      </c>
      <c r="CS16" s="21">
        <v>0</v>
      </c>
      <c r="CT16" s="21">
        <v>0</v>
      </c>
      <c r="CU16" s="21">
        <v>0</v>
      </c>
      <c r="CV16" s="21">
        <v>0</v>
      </c>
      <c r="CW16" s="21">
        <v>0</v>
      </c>
      <c r="CX16" s="21">
        <v>0</v>
      </c>
      <c r="CY16" s="21">
        <v>0</v>
      </c>
      <c r="CZ16" s="21">
        <v>0</v>
      </c>
      <c r="DA16" s="21">
        <v>0</v>
      </c>
      <c r="DB16" s="21">
        <v>0</v>
      </c>
      <c r="DC16" s="21">
        <v>0</v>
      </c>
      <c r="DD16" s="21">
        <v>0</v>
      </c>
      <c r="DE16" s="21">
        <v>0</v>
      </c>
      <c r="DF16" s="21">
        <v>0</v>
      </c>
      <c r="DG16" s="21">
        <v>0</v>
      </c>
      <c r="DH16" s="21">
        <v>0</v>
      </c>
      <c r="DI16" s="21">
        <v>0</v>
      </c>
      <c r="DJ16" s="21">
        <v>0</v>
      </c>
      <c r="DK16" s="21">
        <v>0</v>
      </c>
      <c r="DL16" s="21">
        <v>0</v>
      </c>
      <c r="DM16" s="21">
        <v>0</v>
      </c>
      <c r="DN16" s="21">
        <v>0</v>
      </c>
      <c r="DO16" s="21">
        <v>0</v>
      </c>
      <c r="DP16" s="21">
        <v>0</v>
      </c>
      <c r="DQ16" s="21">
        <v>0</v>
      </c>
      <c r="DR16" s="21">
        <v>0</v>
      </c>
      <c r="DS16" s="21">
        <v>0</v>
      </c>
      <c r="DT16" s="21">
        <v>0</v>
      </c>
      <c r="DU16" s="21">
        <v>0</v>
      </c>
      <c r="DV16" s="21">
        <v>0</v>
      </c>
      <c r="DW16" s="21">
        <v>0</v>
      </c>
      <c r="DX16" s="21">
        <v>0</v>
      </c>
      <c r="DY16" s="21">
        <v>0</v>
      </c>
      <c r="DZ16" s="21">
        <v>0</v>
      </c>
      <c r="EA16" s="21">
        <v>0</v>
      </c>
      <c r="EB16" s="21">
        <v>0</v>
      </c>
      <c r="EC16" s="21">
        <v>0</v>
      </c>
      <c r="ED16" s="21">
        <v>0</v>
      </c>
      <c r="EE16" s="21">
        <v>0</v>
      </c>
      <c r="EF16" s="21">
        <v>0</v>
      </c>
      <c r="EG16" s="21">
        <v>0</v>
      </c>
      <c r="EH16" s="21">
        <v>0</v>
      </c>
      <c r="EI16" s="21">
        <v>0</v>
      </c>
      <c r="EJ16" s="21">
        <v>0</v>
      </c>
      <c r="EK16" s="21">
        <v>0</v>
      </c>
      <c r="EL16" s="21">
        <v>0</v>
      </c>
      <c r="EM16" s="21">
        <v>0</v>
      </c>
      <c r="EN16" s="21">
        <v>0</v>
      </c>
      <c r="EO16" s="21">
        <v>0</v>
      </c>
      <c r="EP16" s="21">
        <v>0</v>
      </c>
      <c r="EQ16" s="21">
        <v>0</v>
      </c>
      <c r="ER16" s="21">
        <v>0</v>
      </c>
      <c r="ES16" s="21">
        <v>0</v>
      </c>
      <c r="ET16" s="21">
        <v>0</v>
      </c>
      <c r="EU16" s="21">
        <v>0</v>
      </c>
      <c r="EV16" s="21">
        <v>0</v>
      </c>
      <c r="EW16" s="21">
        <v>0</v>
      </c>
      <c r="EX16" s="21">
        <v>0</v>
      </c>
      <c r="EY16" s="21">
        <v>0</v>
      </c>
      <c r="EZ16" s="21">
        <v>0</v>
      </c>
      <c r="FA16" s="21">
        <v>0</v>
      </c>
      <c r="FB16" s="21">
        <v>0</v>
      </c>
      <c r="FC16" s="21">
        <v>0</v>
      </c>
      <c r="FD16" s="21">
        <v>0</v>
      </c>
      <c r="FE16" s="21">
        <v>0</v>
      </c>
      <c r="FF16" s="21">
        <v>0</v>
      </c>
      <c r="FG16" s="21">
        <v>0</v>
      </c>
      <c r="FH16" s="21">
        <v>0</v>
      </c>
      <c r="FI16" s="21">
        <v>0</v>
      </c>
      <c r="FJ16" s="21">
        <v>0</v>
      </c>
      <c r="FK16" s="21">
        <v>0</v>
      </c>
      <c r="FL16" s="21">
        <v>0</v>
      </c>
      <c r="FM16" s="21">
        <v>0</v>
      </c>
      <c r="FN16" s="21">
        <v>0</v>
      </c>
      <c r="FO16" s="21">
        <v>0</v>
      </c>
      <c r="FP16" s="21">
        <v>0</v>
      </c>
      <c r="FQ16" s="21">
        <v>0</v>
      </c>
      <c r="FR16" s="21">
        <v>0</v>
      </c>
      <c r="FS16" s="21">
        <v>0</v>
      </c>
      <c r="FT16" s="21">
        <v>0</v>
      </c>
      <c r="FU16" s="21">
        <v>0</v>
      </c>
      <c r="FV16" s="21">
        <v>0</v>
      </c>
      <c r="FW16" s="21">
        <v>0</v>
      </c>
      <c r="FX16" s="21">
        <v>0</v>
      </c>
      <c r="FY16" s="21">
        <v>0</v>
      </c>
      <c r="FZ16" s="21">
        <v>0</v>
      </c>
      <c r="GA16" s="21">
        <v>0</v>
      </c>
      <c r="GB16" s="21">
        <v>0</v>
      </c>
      <c r="GC16" s="21">
        <v>0</v>
      </c>
      <c r="GD16" s="21">
        <v>0</v>
      </c>
      <c r="GE16" s="21">
        <v>0</v>
      </c>
      <c r="GF16" s="21">
        <v>0</v>
      </c>
      <c r="GG16" s="21">
        <v>0</v>
      </c>
      <c r="GH16" s="21">
        <v>0</v>
      </c>
      <c r="GI16" s="21">
        <v>0</v>
      </c>
      <c r="GJ16" s="21">
        <v>0</v>
      </c>
      <c r="GK16" s="21">
        <v>0</v>
      </c>
      <c r="GL16" s="21">
        <v>0</v>
      </c>
      <c r="GM16" s="21">
        <v>0</v>
      </c>
      <c r="GN16" s="21">
        <v>0</v>
      </c>
      <c r="GO16" s="21">
        <v>0</v>
      </c>
      <c r="GP16" s="21">
        <v>0</v>
      </c>
      <c r="GQ16" s="21">
        <v>0</v>
      </c>
      <c r="GR16" s="21">
        <v>0</v>
      </c>
      <c r="GS16" s="21">
        <v>0</v>
      </c>
      <c r="GT16" s="21">
        <v>0</v>
      </c>
      <c r="GU16" s="21">
        <v>0</v>
      </c>
      <c r="GV16" s="21">
        <v>0</v>
      </c>
      <c r="GW16" s="21">
        <v>0</v>
      </c>
      <c r="GX16" s="21">
        <v>0</v>
      </c>
      <c r="GY16" s="21">
        <v>0</v>
      </c>
      <c r="GZ16" s="21">
        <v>0</v>
      </c>
      <c r="HA16" s="21">
        <v>0</v>
      </c>
      <c r="HB16" s="21">
        <v>0</v>
      </c>
      <c r="HC16" s="21">
        <v>0</v>
      </c>
      <c r="HD16" s="21">
        <v>0</v>
      </c>
      <c r="HE16" s="21">
        <v>0</v>
      </c>
      <c r="HF16" s="21">
        <v>0</v>
      </c>
      <c r="HG16" s="21">
        <v>0</v>
      </c>
      <c r="HH16" s="21">
        <v>0</v>
      </c>
      <c r="HI16" s="21">
        <v>0</v>
      </c>
      <c r="HJ16" s="21">
        <v>0</v>
      </c>
      <c r="HK16" s="21">
        <v>0</v>
      </c>
      <c r="HL16" s="21">
        <v>0</v>
      </c>
      <c r="HM16" s="21">
        <v>0</v>
      </c>
      <c r="HN16" s="21">
        <v>0</v>
      </c>
      <c r="HO16" s="21">
        <v>0</v>
      </c>
      <c r="HP16" s="21">
        <v>0</v>
      </c>
      <c r="HQ16" s="21">
        <v>0</v>
      </c>
      <c r="HR16" s="21">
        <v>0</v>
      </c>
      <c r="HS16" s="21">
        <v>0</v>
      </c>
      <c r="HT16" s="21">
        <v>0</v>
      </c>
      <c r="HU16" s="21">
        <v>0</v>
      </c>
      <c r="HV16" s="21">
        <v>0</v>
      </c>
    </row>
    <row r="17" spans="3:230" ht="14.25">
      <c r="C17" s="63"/>
      <c r="G17" s="63">
        <v>39924</v>
      </c>
      <c r="H17" s="99">
        <f t="shared" si="4"/>
      </c>
      <c r="I17" s="190">
        <f t="shared" si="5"/>
        <v>0</v>
      </c>
      <c r="J17" s="192" t="str">
        <f>LEFT("P="&amp;ROUND(T17-K17,1)&amp;"      ",8)&amp;LEFT("g="&amp;INT((T17-K17)*260)&amp;"       ",7)</f>
        <v>P=-1    g=-260 </v>
      </c>
      <c r="K17" s="189">
        <v>1</v>
      </c>
      <c r="L17" s="21" t="s">
        <v>367</v>
      </c>
      <c r="M17" s="62">
        <v>45</v>
      </c>
      <c r="N17" s="185">
        <v>6</v>
      </c>
      <c r="S17" s="24">
        <v>414.45</v>
      </c>
      <c r="T17" s="62">
        <v>0</v>
      </c>
      <c r="U17" s="24">
        <v>0</v>
      </c>
      <c r="V17" s="21">
        <v>0</v>
      </c>
      <c r="W17" s="24">
        <v>0</v>
      </c>
      <c r="X17" s="24">
        <v>0</v>
      </c>
      <c r="Y17" s="24">
        <v>0</v>
      </c>
      <c r="Z17" s="64">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1">
        <v>0</v>
      </c>
      <c r="AW17" s="21">
        <v>0</v>
      </c>
      <c r="AX17" s="21">
        <v>0</v>
      </c>
      <c r="AY17" s="21">
        <v>0</v>
      </c>
      <c r="AZ17" s="21">
        <v>0</v>
      </c>
      <c r="BA17" s="21">
        <v>0</v>
      </c>
      <c r="BB17" s="21">
        <v>0</v>
      </c>
      <c r="BC17" s="21">
        <v>0</v>
      </c>
      <c r="BD17" s="21">
        <v>0</v>
      </c>
      <c r="BE17" s="21">
        <v>0</v>
      </c>
      <c r="BF17" s="21">
        <v>0</v>
      </c>
      <c r="BG17" s="21">
        <v>0</v>
      </c>
      <c r="BH17" s="21">
        <v>0</v>
      </c>
      <c r="BI17" s="21">
        <v>0</v>
      </c>
      <c r="BJ17" s="21">
        <v>0</v>
      </c>
      <c r="BK17" s="21">
        <v>0</v>
      </c>
      <c r="BL17" s="21">
        <v>0</v>
      </c>
      <c r="BM17" s="21">
        <v>0</v>
      </c>
      <c r="BN17" s="21">
        <v>0</v>
      </c>
      <c r="BO17" s="21">
        <v>0</v>
      </c>
      <c r="BP17" s="21">
        <v>0</v>
      </c>
      <c r="BQ17" s="21">
        <v>0</v>
      </c>
      <c r="BR17" s="21">
        <v>0</v>
      </c>
      <c r="BS17" s="21">
        <v>0</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21">
        <v>0</v>
      </c>
      <c r="CN17" s="21">
        <v>0</v>
      </c>
      <c r="CO17" s="21">
        <v>0</v>
      </c>
      <c r="CP17" s="21">
        <v>0</v>
      </c>
      <c r="CQ17" s="21">
        <v>0</v>
      </c>
      <c r="CR17" s="21">
        <v>0</v>
      </c>
      <c r="CS17" s="21">
        <v>0</v>
      </c>
      <c r="CT17" s="21">
        <v>0</v>
      </c>
      <c r="CU17" s="21">
        <v>0</v>
      </c>
      <c r="CV17" s="21">
        <v>0</v>
      </c>
      <c r="CW17" s="21">
        <v>0</v>
      </c>
      <c r="CX17" s="21">
        <v>0</v>
      </c>
      <c r="CY17" s="21">
        <v>0</v>
      </c>
      <c r="CZ17" s="21">
        <v>0</v>
      </c>
      <c r="DA17" s="21">
        <v>0</v>
      </c>
      <c r="DB17" s="21">
        <v>0</v>
      </c>
      <c r="DC17" s="21">
        <v>0</v>
      </c>
      <c r="DD17" s="21">
        <v>0</v>
      </c>
      <c r="DE17" s="21">
        <v>0</v>
      </c>
      <c r="DF17" s="21">
        <v>0</v>
      </c>
      <c r="DG17" s="21">
        <v>0</v>
      </c>
      <c r="DH17" s="21">
        <v>0</v>
      </c>
      <c r="DI17" s="21">
        <v>0</v>
      </c>
      <c r="DJ17" s="21">
        <v>0</v>
      </c>
      <c r="DK17" s="21">
        <v>0</v>
      </c>
      <c r="DL17" s="21">
        <v>0</v>
      </c>
      <c r="DM17" s="21">
        <v>0</v>
      </c>
      <c r="DN17" s="21">
        <v>0</v>
      </c>
      <c r="DO17" s="21">
        <v>0</v>
      </c>
      <c r="DP17" s="21">
        <v>0</v>
      </c>
      <c r="DQ17" s="21">
        <v>0</v>
      </c>
      <c r="DR17" s="21">
        <v>0</v>
      </c>
      <c r="DS17" s="21">
        <v>0</v>
      </c>
      <c r="DT17" s="21">
        <v>0</v>
      </c>
      <c r="DU17" s="21">
        <v>0</v>
      </c>
      <c r="DV17" s="21">
        <v>0</v>
      </c>
      <c r="DW17" s="21">
        <v>0</v>
      </c>
      <c r="DX17" s="21">
        <v>0</v>
      </c>
      <c r="DY17" s="21">
        <v>0</v>
      </c>
      <c r="DZ17" s="21">
        <v>0</v>
      </c>
      <c r="EA17" s="21">
        <v>0</v>
      </c>
      <c r="EB17" s="21">
        <v>0</v>
      </c>
      <c r="EC17" s="21">
        <v>0</v>
      </c>
      <c r="ED17" s="21">
        <v>0</v>
      </c>
      <c r="EE17" s="21">
        <v>0</v>
      </c>
      <c r="EF17" s="21">
        <v>0</v>
      </c>
      <c r="EG17" s="21">
        <v>0</v>
      </c>
      <c r="EH17" s="21">
        <v>0</v>
      </c>
      <c r="EI17" s="21">
        <v>0</v>
      </c>
      <c r="EJ17" s="21">
        <v>0</v>
      </c>
      <c r="EK17" s="21">
        <v>0</v>
      </c>
      <c r="EL17" s="21">
        <v>0</v>
      </c>
      <c r="EM17" s="21">
        <v>0</v>
      </c>
      <c r="EN17" s="21">
        <v>0</v>
      </c>
      <c r="EO17" s="21">
        <v>0</v>
      </c>
      <c r="EP17" s="21">
        <v>0</v>
      </c>
      <c r="EQ17" s="21">
        <v>0</v>
      </c>
      <c r="ER17" s="21">
        <v>0</v>
      </c>
      <c r="ES17" s="21">
        <v>0</v>
      </c>
      <c r="ET17" s="21">
        <v>0</v>
      </c>
      <c r="EU17" s="21">
        <v>0</v>
      </c>
      <c r="EV17" s="21">
        <v>0</v>
      </c>
      <c r="EW17" s="21">
        <v>0</v>
      </c>
      <c r="EX17" s="21">
        <v>0</v>
      </c>
      <c r="EY17" s="21">
        <v>0</v>
      </c>
      <c r="EZ17" s="21">
        <v>0</v>
      </c>
      <c r="FA17" s="21">
        <v>0</v>
      </c>
      <c r="FB17" s="21">
        <v>0</v>
      </c>
      <c r="FC17" s="21">
        <v>0</v>
      </c>
      <c r="FD17" s="21">
        <v>0</v>
      </c>
      <c r="FE17" s="21">
        <v>0</v>
      </c>
      <c r="FF17" s="21">
        <v>0</v>
      </c>
      <c r="FG17" s="21">
        <v>0</v>
      </c>
      <c r="FH17" s="21">
        <v>0</v>
      </c>
      <c r="FI17" s="21">
        <v>0</v>
      </c>
      <c r="FJ17" s="21">
        <v>0</v>
      </c>
      <c r="FK17" s="21">
        <v>0</v>
      </c>
      <c r="FL17" s="21">
        <v>0</v>
      </c>
      <c r="FM17" s="21">
        <v>0</v>
      </c>
      <c r="FN17" s="21">
        <v>0</v>
      </c>
      <c r="FO17" s="21">
        <v>0</v>
      </c>
      <c r="FP17" s="21">
        <v>0</v>
      </c>
      <c r="FQ17" s="21">
        <v>0</v>
      </c>
      <c r="FR17" s="21">
        <v>0</v>
      </c>
      <c r="FS17" s="21">
        <v>0</v>
      </c>
      <c r="FT17" s="21">
        <v>0</v>
      </c>
      <c r="FU17" s="21">
        <v>0</v>
      </c>
      <c r="FV17" s="21">
        <v>0</v>
      </c>
      <c r="FW17" s="21">
        <v>0</v>
      </c>
      <c r="FX17" s="21">
        <v>0</v>
      </c>
      <c r="FY17" s="21">
        <v>0</v>
      </c>
      <c r="FZ17" s="21">
        <v>0</v>
      </c>
      <c r="GA17" s="21">
        <v>0</v>
      </c>
      <c r="GB17" s="21">
        <v>0</v>
      </c>
      <c r="GC17" s="21">
        <v>0</v>
      </c>
      <c r="GD17" s="21">
        <v>0</v>
      </c>
      <c r="GE17" s="21">
        <v>0</v>
      </c>
      <c r="GF17" s="21">
        <v>0</v>
      </c>
      <c r="GG17" s="21">
        <v>0</v>
      </c>
      <c r="GH17" s="21">
        <v>0</v>
      </c>
      <c r="GI17" s="21">
        <v>0</v>
      </c>
      <c r="GJ17" s="21">
        <v>0</v>
      </c>
      <c r="GK17" s="21">
        <v>0</v>
      </c>
      <c r="GL17" s="21">
        <v>0</v>
      </c>
      <c r="GM17" s="21">
        <v>0</v>
      </c>
      <c r="GN17" s="21">
        <v>0</v>
      </c>
      <c r="GO17" s="21">
        <v>0</v>
      </c>
      <c r="GP17" s="21">
        <v>0</v>
      </c>
      <c r="GQ17" s="21">
        <v>0</v>
      </c>
      <c r="GR17" s="21">
        <v>0</v>
      </c>
      <c r="GS17" s="21">
        <v>0</v>
      </c>
      <c r="GT17" s="21">
        <v>0</v>
      </c>
      <c r="GU17" s="21">
        <v>0</v>
      </c>
      <c r="GV17" s="21">
        <v>0</v>
      </c>
      <c r="GW17" s="21">
        <v>0</v>
      </c>
      <c r="GX17" s="21">
        <v>0</v>
      </c>
      <c r="GY17" s="21">
        <v>0</v>
      </c>
      <c r="GZ17" s="21">
        <v>0</v>
      </c>
      <c r="HA17" s="21">
        <v>0</v>
      </c>
      <c r="HB17" s="21">
        <v>0</v>
      </c>
      <c r="HC17" s="21">
        <v>0</v>
      </c>
      <c r="HD17" s="21">
        <v>0</v>
      </c>
      <c r="HE17" s="21">
        <v>0</v>
      </c>
      <c r="HF17" s="21">
        <v>0</v>
      </c>
      <c r="HG17" s="21">
        <v>0</v>
      </c>
      <c r="HH17" s="21">
        <v>0</v>
      </c>
      <c r="HI17" s="21">
        <v>0</v>
      </c>
      <c r="HJ17" s="21">
        <v>0</v>
      </c>
      <c r="HK17" s="21">
        <v>0</v>
      </c>
      <c r="HL17" s="21">
        <v>0</v>
      </c>
      <c r="HM17" s="21">
        <v>0</v>
      </c>
      <c r="HN17" s="21">
        <v>0</v>
      </c>
      <c r="HO17" s="21">
        <v>0</v>
      </c>
      <c r="HP17" s="21">
        <v>0</v>
      </c>
      <c r="HQ17" s="21">
        <v>0</v>
      </c>
      <c r="HR17" s="21">
        <v>0</v>
      </c>
      <c r="HS17" s="21">
        <v>0</v>
      </c>
      <c r="HT17" s="21">
        <v>0</v>
      </c>
      <c r="HU17" s="21">
        <v>0</v>
      </c>
      <c r="HV17" s="21">
        <v>0</v>
      </c>
    </row>
    <row r="18" ht="14.25"/>
    <row r="19" ht="14.25"/>
    <row r="20" ht="14.25"/>
    <row r="21" ht="14.25"/>
  </sheetData>
  <sheetProtection password="CC3D" sheet="1" objects="1" scenarios="1"/>
  <mergeCells count="1">
    <mergeCell ref="I7:L7"/>
  </mergeCells>
  <printOptions/>
  <pageMargins left="0.75" right="0.75" top="1" bottom="1" header="0.512" footer="0.51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9"/>
  <dimension ref="G1:HZ23"/>
  <sheetViews>
    <sheetView workbookViewId="0" topLeftCell="G9">
      <pane xSplit="5" ySplit="3" topLeftCell="L17" activePane="bottomRight" state="frozen"/>
      <selection pane="topLeft" activeCell="G9" sqref="G9"/>
      <selection pane="topRight" activeCell="L9" sqref="L9"/>
      <selection pane="bottomLeft" activeCell="G12" sqref="G12"/>
      <selection pane="bottomRight" activeCell="G24" sqref="G24"/>
    </sheetView>
  </sheetViews>
  <sheetFormatPr defaultColWidth="9.00390625" defaultRowHeight="13.5"/>
  <cols>
    <col min="1" max="6" width="0" style="21" hidden="1" customWidth="1"/>
    <col min="7" max="7" width="11.125" style="94" customWidth="1"/>
    <col min="8" max="8" width="5.375" style="21" customWidth="1"/>
    <col min="9" max="9" width="21.25390625" style="21" customWidth="1"/>
    <col min="10" max="10" width="13.625" style="21" bestFit="1" customWidth="1"/>
    <col min="11" max="11" width="19.50390625" style="21" customWidth="1"/>
    <col min="12" max="12" width="22.75390625" style="21" customWidth="1"/>
    <col min="13" max="13" width="8.625" style="21" bestFit="1" customWidth="1"/>
    <col min="14" max="14" width="7.125" style="21" bestFit="1" customWidth="1"/>
    <col min="15" max="16" width="6.25390625" style="21" bestFit="1" customWidth="1"/>
    <col min="17" max="17" width="8.625" style="21" bestFit="1" customWidth="1"/>
    <col min="18" max="18" width="6.50390625" style="21" customWidth="1"/>
    <col min="19" max="19" width="6.50390625" style="21" bestFit="1" customWidth="1"/>
    <col min="20" max="20" width="6.125" style="21" bestFit="1" customWidth="1"/>
    <col min="21" max="21" width="6.50390625" style="21" bestFit="1" customWidth="1"/>
    <col min="22" max="22" width="5.50390625" style="21" bestFit="1" customWidth="1"/>
    <col min="23" max="23" width="6.50390625" style="95" bestFit="1" customWidth="1"/>
    <col min="24" max="24" width="7.375" style="95" customWidth="1"/>
    <col min="25" max="25" width="7.00390625" style="95" bestFit="1" customWidth="1"/>
    <col min="26" max="26" width="5.50390625" style="95" bestFit="1" customWidth="1"/>
    <col min="27" max="234" width="4.50390625" style="21" hidden="1" customWidth="1"/>
    <col min="235" max="16384" width="0" style="21" hidden="1" customWidth="1"/>
  </cols>
  <sheetData>
    <row r="1" spans="23:26" s="40" customFormat="1" ht="13.5">
      <c r="W1" s="98"/>
      <c r="X1" s="98"/>
      <c r="Y1" s="98"/>
      <c r="Z1" s="98"/>
    </row>
    <row r="2" spans="23:26" s="40" customFormat="1" ht="13.5">
      <c r="W2" s="98"/>
      <c r="X2" s="98"/>
      <c r="Y2" s="98"/>
      <c r="Z2" s="98"/>
    </row>
    <row r="3" spans="23:26" s="40" customFormat="1" ht="13.5">
      <c r="W3" s="98"/>
      <c r="X3" s="98"/>
      <c r="Y3" s="98"/>
      <c r="Z3" s="98"/>
    </row>
    <row r="4" spans="23:26" s="40" customFormat="1" ht="13.5">
      <c r="W4" s="98"/>
      <c r="X4" s="98"/>
      <c r="Y4" s="98"/>
      <c r="Z4" s="98"/>
    </row>
    <row r="5" spans="23:26" s="40" customFormat="1" ht="13.5">
      <c r="W5" s="98"/>
      <c r="X5" s="98"/>
      <c r="Y5" s="98"/>
      <c r="Z5" s="98"/>
    </row>
    <row r="6" spans="11:26" s="40" customFormat="1" ht="13.5" hidden="1">
      <c r="K6" s="54"/>
      <c r="L6" s="75"/>
      <c r="M6" s="54"/>
      <c r="W6" s="98"/>
      <c r="X6" s="98"/>
      <c r="Y6" s="98"/>
      <c r="Z6" s="98"/>
    </row>
    <row r="7" spans="11:26" s="40" customFormat="1" ht="13.5" hidden="1">
      <c r="K7" s="54"/>
      <c r="L7" s="54"/>
      <c r="M7" s="113"/>
      <c r="W7" s="98"/>
      <c r="X7" s="98"/>
      <c r="Y7" s="98"/>
      <c r="Z7" s="98"/>
    </row>
    <row r="8" spans="23:26" s="40" customFormat="1" ht="13.5" hidden="1">
      <c r="W8" s="98"/>
      <c r="X8" s="98"/>
      <c r="Y8" s="98"/>
      <c r="Z8" s="98"/>
    </row>
    <row r="9" spans="9:26" s="40" customFormat="1" ht="30.75" customHeight="1">
      <c r="I9" s="201" t="s">
        <v>270</v>
      </c>
      <c r="J9" s="201"/>
      <c r="K9" s="201"/>
      <c r="W9" s="98"/>
      <c r="X9" s="98"/>
      <c r="Y9" s="98"/>
      <c r="Z9" s="98"/>
    </row>
    <row r="10" spans="7:26" s="40" customFormat="1" ht="13.5" hidden="1">
      <c r="G10" s="112">
        <v>39924</v>
      </c>
      <c r="H10" s="99">
        <f>IF(ISNUMBER(G10),1,0)</f>
        <v>1</v>
      </c>
      <c r="W10" s="98"/>
      <c r="X10" s="98"/>
      <c r="Y10" s="98"/>
      <c r="Z10" s="98"/>
    </row>
    <row r="11" spans="7:234" s="40" customFormat="1" ht="13.5">
      <c r="G11" s="77" t="str">
        <f>Language!G11</f>
        <v>摂取年月日</v>
      </c>
      <c r="H11" s="99" t="str">
        <f>Language!H11</f>
        <v>区分</v>
      </c>
      <c r="I11" s="102" t="str">
        <f>Language!I11</f>
        <v>料理名備考</v>
      </c>
      <c r="J11" s="102" t="str">
        <f>Language!J11</f>
        <v>料理名</v>
      </c>
      <c r="K11" s="99" t="str">
        <f>Language!K11</f>
        <v>ひんもく　(品目)</v>
      </c>
      <c r="L11" s="99" t="str">
        <f>Language!L11</f>
        <v>参考</v>
      </c>
      <c r="M11" s="99" t="str">
        <f>Language!M11</f>
        <v>摂取量 g</v>
      </c>
      <c r="N11" s="99" t="str">
        <f>Language!N11</f>
        <v>食品群</v>
      </c>
      <c r="O11" s="99" t="str">
        <f>Language!O11</f>
        <v>分類2</v>
      </c>
      <c r="P11" s="99" t="str">
        <f>Language!P11</f>
        <v>分類3</v>
      </c>
      <c r="Q11" s="99" t="str">
        <f>Language!Q11</f>
        <v>原単位 g</v>
      </c>
      <c r="R11" s="99" t="str">
        <f>Language!R11</f>
        <v>倍率</v>
      </c>
      <c r="S11" s="99" t="str">
        <f>Language!S11</f>
        <v>Kcal</v>
      </c>
      <c r="T11" s="99" t="str">
        <f>Language!T11</f>
        <v>蛋白g</v>
      </c>
      <c r="U11" s="103" t="str">
        <f>Language!U11</f>
        <v>Na mg</v>
      </c>
      <c r="V11" s="99" t="str">
        <f>Language!V11</f>
        <v>塩　g</v>
      </c>
      <c r="W11" s="104" t="str">
        <f>Language!W11</f>
        <v>Ca mg</v>
      </c>
      <c r="X11" s="104" t="str">
        <f>Language!X11</f>
        <v>P mg</v>
      </c>
      <c r="Y11" s="104" t="str">
        <f>Language!Y11</f>
        <v>K mg </v>
      </c>
      <c r="Z11" s="104" t="str">
        <f>Language!Z11</f>
        <v>水 g</v>
      </c>
      <c r="AA11" s="100" t="str">
        <f>Language!AA11</f>
        <v>AA</v>
      </c>
      <c r="AB11" s="100" t="str">
        <f>Language!AB11</f>
        <v>AB</v>
      </c>
      <c r="AC11" s="100" t="str">
        <f>Language!AC11</f>
        <v>AC</v>
      </c>
      <c r="AD11" s="100" t="str">
        <f>Language!AD11</f>
        <v>AD</v>
      </c>
      <c r="AE11" s="100" t="str">
        <f>Language!AE11</f>
        <v>AE</v>
      </c>
      <c r="AF11" s="100" t="str">
        <f>Language!AF11</f>
        <v>AF</v>
      </c>
      <c r="AG11" s="100" t="str">
        <f>Language!AG11</f>
        <v>AG</v>
      </c>
      <c r="AH11" s="100" t="str">
        <f>Language!AH11</f>
        <v>AH</v>
      </c>
      <c r="AI11" s="100" t="str">
        <f>Language!AI11</f>
        <v>AI</v>
      </c>
      <c r="AJ11" s="100" t="str">
        <f>Language!AJ11</f>
        <v>AJ</v>
      </c>
      <c r="AK11" s="100" t="str">
        <f>Language!AK11</f>
        <v>AK</v>
      </c>
      <c r="AL11" s="100" t="str">
        <f>Language!AL11</f>
        <v>AL</v>
      </c>
      <c r="AM11" s="100" t="str">
        <f>Language!AM11</f>
        <v>AM</v>
      </c>
      <c r="AN11" s="100" t="str">
        <f>Language!AN11</f>
        <v>AN</v>
      </c>
      <c r="AO11" s="100" t="str">
        <f>Language!AO11</f>
        <v>AO</v>
      </c>
      <c r="AP11" s="100" t="str">
        <f>Language!AP11</f>
        <v>AP</v>
      </c>
      <c r="AQ11" s="100" t="str">
        <f>Language!AQ11</f>
        <v>AQ</v>
      </c>
      <c r="AR11" s="100" t="str">
        <f>Language!AR11</f>
        <v>AR</v>
      </c>
      <c r="AS11" s="100" t="str">
        <f>Language!AS11</f>
        <v>AS</v>
      </c>
      <c r="AT11" s="100" t="str">
        <f>Language!AT11</f>
        <v>AT</v>
      </c>
      <c r="AU11" s="100" t="str">
        <f>Language!AU11</f>
        <v>AU</v>
      </c>
      <c r="AV11" s="100" t="str">
        <f>Language!AV11</f>
        <v>AV</v>
      </c>
      <c r="AW11" s="100" t="str">
        <f>Language!AW11</f>
        <v>AW</v>
      </c>
      <c r="AX11" s="100" t="str">
        <f>Language!AX11</f>
        <v>AX</v>
      </c>
      <c r="AY11" s="100" t="str">
        <f>Language!AY11</f>
        <v>AY</v>
      </c>
      <c r="AZ11" s="100" t="str">
        <f>Language!AZ11</f>
        <v>AZ</v>
      </c>
      <c r="BA11" s="100" t="str">
        <f>Language!BA11</f>
        <v>BA</v>
      </c>
      <c r="BB11" s="100" t="str">
        <f>Language!BB11</f>
        <v>BB</v>
      </c>
      <c r="BC11" s="100" t="str">
        <f>Language!BC11</f>
        <v>BC</v>
      </c>
      <c r="BD11" s="100" t="str">
        <f>Language!BD11</f>
        <v>BD</v>
      </c>
      <c r="BE11" s="100" t="str">
        <f>Language!BE11</f>
        <v>BE</v>
      </c>
      <c r="BF11" s="100" t="str">
        <f>Language!BF11</f>
        <v>BF</v>
      </c>
      <c r="BG11" s="100" t="str">
        <f>Language!BG11</f>
        <v>BG</v>
      </c>
      <c r="BH11" s="100" t="str">
        <f>Language!BH11</f>
        <v>BH</v>
      </c>
      <c r="BI11" s="100" t="str">
        <f>Language!BI11</f>
        <v>BI</v>
      </c>
      <c r="BJ11" s="100" t="str">
        <f>Language!BJ11</f>
        <v>BJ</v>
      </c>
      <c r="BK11" s="100" t="str">
        <f>Language!BK11</f>
        <v>BK</v>
      </c>
      <c r="BL11" s="100" t="str">
        <f>Language!BL11</f>
        <v>BL</v>
      </c>
      <c r="BM11" s="100" t="str">
        <f>Language!BM11</f>
        <v>BM</v>
      </c>
      <c r="BN11" s="100" t="str">
        <f>Language!BN11</f>
        <v>BN</v>
      </c>
      <c r="BO11" s="100" t="str">
        <f>Language!BO11</f>
        <v>BO</v>
      </c>
      <c r="BP11" s="100" t="str">
        <f>Language!BP11</f>
        <v>BP</v>
      </c>
      <c r="BQ11" s="100" t="str">
        <f>Language!BQ11</f>
        <v>BQ</v>
      </c>
      <c r="BR11" s="100" t="str">
        <f>Language!BR11</f>
        <v>BR</v>
      </c>
      <c r="BS11" s="100" t="str">
        <f>Language!BS11</f>
        <v>BS</v>
      </c>
      <c r="BT11" s="100" t="str">
        <f>Language!BT11</f>
        <v>BT</v>
      </c>
      <c r="BU11" s="100" t="str">
        <f>Language!BU11</f>
        <v>BU</v>
      </c>
      <c r="BV11" s="100" t="str">
        <f>Language!BV11</f>
        <v>BV</v>
      </c>
      <c r="BW11" s="100" t="str">
        <f>Language!BW11</f>
        <v>BW</v>
      </c>
      <c r="BX11" s="100" t="str">
        <f>Language!BX11</f>
        <v>BX</v>
      </c>
      <c r="BY11" s="100" t="str">
        <f>Language!BY11</f>
        <v>BY</v>
      </c>
      <c r="BZ11" s="100" t="str">
        <f>Language!BZ11</f>
        <v>BZ</v>
      </c>
      <c r="CA11" s="100" t="str">
        <f>Language!CA11</f>
        <v>CA</v>
      </c>
      <c r="CB11" s="100" t="str">
        <f>Language!CB11</f>
        <v>CB</v>
      </c>
      <c r="CC11" s="100" t="str">
        <f>Language!CC11</f>
        <v>CC</v>
      </c>
      <c r="CD11" s="100" t="str">
        <f>Language!CD11</f>
        <v>CD</v>
      </c>
      <c r="CE11" s="100" t="str">
        <f>Language!CE11</f>
        <v>CE</v>
      </c>
      <c r="CF11" s="100" t="str">
        <f>Language!CF11</f>
        <v>CF</v>
      </c>
      <c r="CG11" s="100" t="str">
        <f>Language!CG11</f>
        <v>CG</v>
      </c>
      <c r="CH11" s="100" t="str">
        <f>Language!CH11</f>
        <v>CH</v>
      </c>
      <c r="CI11" s="100" t="str">
        <f>Language!CI11</f>
        <v>CI</v>
      </c>
      <c r="CJ11" s="100" t="str">
        <f>Language!CJ11</f>
        <v>CJ</v>
      </c>
      <c r="CK11" s="100" t="str">
        <f>Language!CK11</f>
        <v>CK</v>
      </c>
      <c r="CL11" s="100" t="str">
        <f>Language!CL11</f>
        <v>CL</v>
      </c>
      <c r="CM11" s="100" t="str">
        <f>Language!CM11</f>
        <v>CM</v>
      </c>
      <c r="CN11" s="100" t="str">
        <f>Language!CN11</f>
        <v>CN</v>
      </c>
      <c r="CO11" s="100" t="str">
        <f>Language!CO11</f>
        <v>CO</v>
      </c>
      <c r="CP11" s="100" t="str">
        <f>Language!CP11</f>
        <v>CP</v>
      </c>
      <c r="CQ11" s="100" t="str">
        <f>Language!CQ11</f>
        <v>CQ</v>
      </c>
      <c r="CR11" s="100" t="str">
        <f>Language!CR11</f>
        <v>CR</v>
      </c>
      <c r="CS11" s="100" t="str">
        <f>Language!CS11</f>
        <v>CS</v>
      </c>
      <c r="CT11" s="100" t="str">
        <f>Language!CT11</f>
        <v>CT</v>
      </c>
      <c r="CU11" s="100" t="str">
        <f>Language!CU11</f>
        <v>CU</v>
      </c>
      <c r="CV11" s="100" t="str">
        <f>Language!CV11</f>
        <v>CV</v>
      </c>
      <c r="CW11" s="100" t="str">
        <f>Language!CW11</f>
        <v>CW</v>
      </c>
      <c r="CX11" s="100" t="str">
        <f>Language!CX11</f>
        <v>CX</v>
      </c>
      <c r="CY11" s="100" t="str">
        <f>Language!CY11</f>
        <v>CY</v>
      </c>
      <c r="CZ11" s="100" t="str">
        <f>Language!CZ11</f>
        <v>CZ</v>
      </c>
      <c r="DA11" s="100" t="str">
        <f>Language!DA11</f>
        <v>DA</v>
      </c>
      <c r="DB11" s="100" t="str">
        <f>Language!DB11</f>
        <v>DB</v>
      </c>
      <c r="DC11" s="100" t="str">
        <f>Language!DC11</f>
        <v>DC</v>
      </c>
      <c r="DD11" s="100" t="str">
        <f>Language!DD11</f>
        <v>DD</v>
      </c>
      <c r="DE11" s="100" t="str">
        <f>Language!DE11</f>
        <v>DE</v>
      </c>
      <c r="DF11" s="100" t="str">
        <f>Language!DF11</f>
        <v>DF</v>
      </c>
      <c r="DG11" s="100" t="str">
        <f>Language!DG11</f>
        <v>DG</v>
      </c>
      <c r="DH11" s="100" t="str">
        <f>Language!DH11</f>
        <v>DH</v>
      </c>
      <c r="DI11" s="100" t="str">
        <f>Language!DI11</f>
        <v>DI</v>
      </c>
      <c r="DJ11" s="100" t="str">
        <f>Language!DJ11</f>
        <v>DJ</v>
      </c>
      <c r="DK11" s="100" t="str">
        <f>Language!DK11</f>
        <v>DK</v>
      </c>
      <c r="DL11" s="100" t="str">
        <f>Language!DL11</f>
        <v>DL</v>
      </c>
      <c r="DM11" s="100" t="str">
        <f>Language!DM11</f>
        <v>DM</v>
      </c>
      <c r="DN11" s="100" t="str">
        <f>Language!DN11</f>
        <v>DN</v>
      </c>
      <c r="DO11" s="100" t="str">
        <f>Language!DO11</f>
        <v>DO</v>
      </c>
      <c r="DP11" s="100" t="str">
        <f>Language!DP11</f>
        <v>DP</v>
      </c>
      <c r="DQ11" s="100" t="str">
        <f>Language!DQ11</f>
        <v>DQ</v>
      </c>
      <c r="DR11" s="100" t="str">
        <f>Language!DR11</f>
        <v>DR</v>
      </c>
      <c r="DS11" s="100" t="str">
        <f>Language!DS11</f>
        <v>DS</v>
      </c>
      <c r="DT11" s="100" t="str">
        <f>Language!DT11</f>
        <v>DT</v>
      </c>
      <c r="DU11" s="100" t="str">
        <f>Language!DU11</f>
        <v>DU</v>
      </c>
      <c r="DV11" s="100" t="str">
        <f>Language!DV11</f>
        <v>DV</v>
      </c>
      <c r="DW11" s="100" t="str">
        <f>Language!DW11</f>
        <v>DW</v>
      </c>
      <c r="DX11" s="100" t="str">
        <f>Language!DX11</f>
        <v>DX</v>
      </c>
      <c r="DY11" s="100" t="str">
        <f>Language!DY11</f>
        <v>DY</v>
      </c>
      <c r="DZ11" s="100" t="str">
        <f>Language!DZ11</f>
        <v>DZ</v>
      </c>
      <c r="EA11" s="100" t="str">
        <f>Language!EA11</f>
        <v>EA</v>
      </c>
      <c r="EB11" s="100" t="str">
        <f>Language!EB11</f>
        <v>EB</v>
      </c>
      <c r="EC11" s="100" t="str">
        <f>Language!EC11</f>
        <v>EC</v>
      </c>
      <c r="ED11" s="100" t="str">
        <f>Language!ED11</f>
        <v>ED</v>
      </c>
      <c r="EE11" s="100" t="str">
        <f>Language!EE11</f>
        <v>EE</v>
      </c>
      <c r="EF11" s="100" t="str">
        <f>Language!EF11</f>
        <v>EF</v>
      </c>
      <c r="EG11" s="100" t="str">
        <f>Language!EG11</f>
        <v>EG</v>
      </c>
      <c r="EH11" s="100" t="str">
        <f>Language!EH11</f>
        <v>EH</v>
      </c>
      <c r="EI11" s="100" t="str">
        <f>Language!EI11</f>
        <v>EI</v>
      </c>
      <c r="EJ11" s="100" t="str">
        <f>Language!EJ11</f>
        <v>EJ</v>
      </c>
      <c r="EK11" s="100" t="str">
        <f>Language!EK11</f>
        <v>EK</v>
      </c>
      <c r="EL11" s="100" t="str">
        <f>Language!EL11</f>
        <v>EL</v>
      </c>
      <c r="EM11" s="100" t="str">
        <f>Language!EM11</f>
        <v>EM</v>
      </c>
      <c r="EN11" s="100" t="str">
        <f>Language!EN11</f>
        <v>EN</v>
      </c>
      <c r="EO11" s="100" t="str">
        <f>Language!EO11</f>
        <v>EO</v>
      </c>
      <c r="EP11" s="100" t="str">
        <f>Language!EP11</f>
        <v>EP</v>
      </c>
      <c r="EQ11" s="100" t="str">
        <f>Language!EQ11</f>
        <v>EQ</v>
      </c>
      <c r="ER11" s="100" t="str">
        <f>Language!ER11</f>
        <v>ER</v>
      </c>
      <c r="ES11" s="100" t="str">
        <f>Language!ES11</f>
        <v>ES</v>
      </c>
      <c r="ET11" s="100" t="str">
        <f>Language!ET11</f>
        <v>ET</v>
      </c>
      <c r="EU11" s="100" t="str">
        <f>Language!EU11</f>
        <v>EU</v>
      </c>
      <c r="EV11" s="100" t="str">
        <f>Language!EV11</f>
        <v>EV</v>
      </c>
      <c r="EW11" s="100" t="str">
        <f>Language!EW11</f>
        <v>EW</v>
      </c>
      <c r="EX11" s="100" t="str">
        <f>Language!EX11</f>
        <v>EX</v>
      </c>
      <c r="EY11" s="100" t="str">
        <f>Language!EY11</f>
        <v>EY</v>
      </c>
      <c r="EZ11" s="100" t="str">
        <f>Language!EZ11</f>
        <v>EZ</v>
      </c>
      <c r="FA11" s="100" t="str">
        <f>Language!FA11</f>
        <v>FA</v>
      </c>
      <c r="FB11" s="100" t="str">
        <f>Language!FB11</f>
        <v>FB</v>
      </c>
      <c r="FC11" s="100" t="str">
        <f>Language!FC11</f>
        <v>FC</v>
      </c>
      <c r="FD11" s="100" t="str">
        <f>Language!FD11</f>
        <v>FD</v>
      </c>
      <c r="FE11" s="100" t="str">
        <f>Language!FE11</f>
        <v>FE</v>
      </c>
      <c r="FF11" s="100" t="str">
        <f>Language!FF11</f>
        <v>FF</v>
      </c>
      <c r="FG11" s="100" t="str">
        <f>Language!FG11</f>
        <v>FG</v>
      </c>
      <c r="FH11" s="100" t="str">
        <f>Language!FH11</f>
        <v>FH</v>
      </c>
      <c r="FI11" s="100" t="str">
        <f>Language!FI11</f>
        <v>FI</v>
      </c>
      <c r="FJ11" s="100" t="str">
        <f>Language!FJ11</f>
        <v>FJ</v>
      </c>
      <c r="FK11" s="100" t="str">
        <f>Language!FK11</f>
        <v>FK</v>
      </c>
      <c r="FL11" s="100" t="str">
        <f>Language!FL11</f>
        <v>FL</v>
      </c>
      <c r="FM11" s="100" t="str">
        <f>Language!FM11</f>
        <v>FM</v>
      </c>
      <c r="FN11" s="100" t="str">
        <f>Language!FN11</f>
        <v>FN</v>
      </c>
      <c r="FO11" s="100" t="str">
        <f>Language!FO11</f>
        <v>FO</v>
      </c>
      <c r="FP11" s="100" t="str">
        <f>Language!FP11</f>
        <v>FP</v>
      </c>
      <c r="FQ11" s="100" t="str">
        <f>Language!FQ11</f>
        <v>FQ</v>
      </c>
      <c r="FR11" s="100" t="str">
        <f>Language!FR11</f>
        <v>FR</v>
      </c>
      <c r="FS11" s="100" t="str">
        <f>Language!FS11</f>
        <v>FS</v>
      </c>
      <c r="FT11" s="100" t="str">
        <f>Language!FT11</f>
        <v>FT</v>
      </c>
      <c r="FU11" s="100" t="str">
        <f>Language!FU11</f>
        <v>FU</v>
      </c>
      <c r="FV11" s="100" t="str">
        <f>Language!FV11</f>
        <v>FV</v>
      </c>
      <c r="FW11" s="100" t="str">
        <f>Language!FW11</f>
        <v>FW</v>
      </c>
      <c r="FX11" s="100" t="str">
        <f>Language!FX11</f>
        <v>FX</v>
      </c>
      <c r="FY11" s="100" t="str">
        <f>Language!FY11</f>
        <v>FY</v>
      </c>
      <c r="FZ11" s="100" t="str">
        <f>Language!FZ11</f>
        <v>FZ</v>
      </c>
      <c r="GA11" s="100" t="str">
        <f>Language!GA11</f>
        <v>GA</v>
      </c>
      <c r="GB11" s="100" t="str">
        <f>Language!GB11</f>
        <v>GB</v>
      </c>
      <c r="GC11" s="100" t="str">
        <f>Language!GC11</f>
        <v>GC</v>
      </c>
      <c r="GD11" s="100" t="str">
        <f>Language!GD11</f>
        <v>GD</v>
      </c>
      <c r="GE11" s="100" t="str">
        <f>Language!GE11</f>
        <v>GE</v>
      </c>
      <c r="GF11" s="100" t="str">
        <f>Language!GF11</f>
        <v>GF</v>
      </c>
      <c r="GG11" s="100" t="str">
        <f>Language!GG11</f>
        <v>GG</v>
      </c>
      <c r="GH11" s="100" t="str">
        <f>Language!GH11</f>
        <v>GH</v>
      </c>
      <c r="GI11" s="100" t="str">
        <f>Language!GI11</f>
        <v>GI</v>
      </c>
      <c r="GJ11" s="100" t="str">
        <f>Language!GJ11</f>
        <v>GJ</v>
      </c>
      <c r="GK11" s="100" t="str">
        <f>Language!GK11</f>
        <v>GK</v>
      </c>
      <c r="GL11" s="100" t="str">
        <f>Language!GL11</f>
        <v>GL</v>
      </c>
      <c r="GM11" s="100" t="str">
        <f>Language!GM11</f>
        <v>GM</v>
      </c>
      <c r="GN11" s="100" t="str">
        <f>Language!GN11</f>
        <v>GN</v>
      </c>
      <c r="GO11" s="100" t="str">
        <f>Language!GO11</f>
        <v>GO</v>
      </c>
      <c r="GP11" s="100" t="str">
        <f>Language!GP11</f>
        <v>GP</v>
      </c>
      <c r="GQ11" s="100" t="str">
        <f>Language!GQ11</f>
        <v>GQ</v>
      </c>
      <c r="GR11" s="100" t="str">
        <f>Language!GR11</f>
        <v>GR</v>
      </c>
      <c r="GS11" s="100" t="str">
        <f>Language!GS11</f>
        <v>GS</v>
      </c>
      <c r="GT11" s="100" t="str">
        <f>Language!GT11</f>
        <v>GT</v>
      </c>
      <c r="GU11" s="100" t="str">
        <f>Language!GU11</f>
        <v>GU</v>
      </c>
      <c r="GV11" s="100" t="str">
        <f>Language!GV11</f>
        <v>GV</v>
      </c>
      <c r="GW11" s="100" t="str">
        <f>Language!GW11</f>
        <v>GW</v>
      </c>
      <c r="GX11" s="100" t="str">
        <f>Language!GX11</f>
        <v>GX</v>
      </c>
      <c r="GY11" s="100" t="str">
        <f>Language!GY11</f>
        <v>GY</v>
      </c>
      <c r="GZ11" s="100" t="str">
        <f>Language!GZ11</f>
        <v>GZ</v>
      </c>
      <c r="HA11" s="100" t="str">
        <f>Language!HA11</f>
        <v>HA</v>
      </c>
      <c r="HB11" s="100" t="str">
        <f>Language!HB11</f>
        <v>HB</v>
      </c>
      <c r="HC11" s="100" t="str">
        <f>Language!HC11</f>
        <v>HC</v>
      </c>
      <c r="HD11" s="100" t="str">
        <f>Language!HD11</f>
        <v>HD</v>
      </c>
      <c r="HE11" s="100" t="str">
        <f>Language!HE11</f>
        <v>HE</v>
      </c>
      <c r="HF11" s="100" t="str">
        <f>Language!HF11</f>
        <v>HF</v>
      </c>
      <c r="HG11" s="100" t="str">
        <f>Language!HG11</f>
        <v>HG</v>
      </c>
      <c r="HH11" s="100" t="str">
        <f>Language!HH11</f>
        <v>HH</v>
      </c>
      <c r="HI11" s="100" t="str">
        <f>Language!HI11</f>
        <v>HI</v>
      </c>
      <c r="HJ11" s="100" t="str">
        <f>Language!HJ11</f>
        <v>HJ</v>
      </c>
      <c r="HK11" s="100" t="str">
        <f>Language!HK11</f>
        <v>HK</v>
      </c>
      <c r="HL11" s="100" t="str">
        <f>Language!HL11</f>
        <v>HL</v>
      </c>
      <c r="HM11" s="100" t="str">
        <f>Language!HM11</f>
        <v>HM</v>
      </c>
      <c r="HN11" s="100" t="str">
        <f>Language!HN11</f>
        <v>HN</v>
      </c>
      <c r="HO11" s="100" t="str">
        <f>Language!HO11</f>
        <v>HO</v>
      </c>
      <c r="HP11" s="100" t="str">
        <f>Language!HP11</f>
        <v>HP</v>
      </c>
      <c r="HQ11" s="100" t="str">
        <f>Language!HQ11</f>
        <v>HQ</v>
      </c>
      <c r="HR11" s="100" t="str">
        <f>Language!HR11</f>
        <v>HR</v>
      </c>
      <c r="HS11" s="100" t="str">
        <f>Language!HS11</f>
        <v>HS</v>
      </c>
      <c r="HT11" s="100" t="str">
        <f>Language!HT11</f>
        <v>HT</v>
      </c>
      <c r="HU11" s="100" t="str">
        <f>Language!HU11</f>
        <v>HU</v>
      </c>
      <c r="HV11" s="100" t="str">
        <f>Language!HV11</f>
        <v>HV</v>
      </c>
      <c r="HW11" s="100" t="str">
        <f>Language!HW11</f>
        <v>HW</v>
      </c>
      <c r="HX11" s="100" t="str">
        <f>Language!HX11</f>
        <v>HX</v>
      </c>
      <c r="HY11" s="100" t="str">
        <f>Language!HY11</f>
        <v>HY</v>
      </c>
      <c r="HZ11" s="100" t="str">
        <f>Language!HZ11</f>
        <v>HZ</v>
      </c>
    </row>
    <row r="12" spans="7:234" ht="13.5">
      <c r="G12" s="94">
        <v>39924</v>
      </c>
      <c r="H12" s="21" t="s">
        <v>354</v>
      </c>
      <c r="I12" s="96" t="s">
        <v>311</v>
      </c>
      <c r="J12" s="96" t="s">
        <v>310</v>
      </c>
      <c r="K12" s="96" t="s">
        <v>106</v>
      </c>
      <c r="L12" s="96" t="s">
        <v>368</v>
      </c>
      <c r="M12" s="92">
        <v>25</v>
      </c>
      <c r="N12" s="21">
        <v>6</v>
      </c>
      <c r="O12" s="21">
        <v>0</v>
      </c>
      <c r="P12" s="21">
        <v>0</v>
      </c>
      <c r="Q12" s="21">
        <v>100</v>
      </c>
      <c r="R12" s="93">
        <v>0.01</v>
      </c>
      <c r="S12" s="97">
        <v>230.25</v>
      </c>
      <c r="T12" s="61">
        <v>0</v>
      </c>
      <c r="U12" s="64">
        <v>0</v>
      </c>
      <c r="V12" s="61">
        <v>0</v>
      </c>
      <c r="W12" s="95">
        <v>0</v>
      </c>
      <c r="X12" s="95">
        <v>0</v>
      </c>
      <c r="Y12" s="95">
        <v>0</v>
      </c>
      <c r="Z12" s="95">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61">
        <v>0</v>
      </c>
      <c r="BA12" s="61">
        <v>0</v>
      </c>
      <c r="BB12" s="61">
        <v>0</v>
      </c>
      <c r="BC12" s="61">
        <v>0</v>
      </c>
      <c r="BD12" s="61">
        <v>0</v>
      </c>
      <c r="BE12" s="61">
        <v>0</v>
      </c>
      <c r="BF12" s="61">
        <v>0</v>
      </c>
      <c r="BG12" s="61">
        <v>0</v>
      </c>
      <c r="BH12" s="61">
        <v>0</v>
      </c>
      <c r="BI12" s="61">
        <v>0</v>
      </c>
      <c r="BJ12" s="61">
        <v>0</v>
      </c>
      <c r="BK12" s="61">
        <v>0</v>
      </c>
      <c r="BL12" s="61">
        <v>0</v>
      </c>
      <c r="BM12" s="61">
        <v>0</v>
      </c>
      <c r="BN12" s="61">
        <v>0</v>
      </c>
      <c r="BO12" s="61">
        <v>0</v>
      </c>
      <c r="BP12" s="61">
        <v>0</v>
      </c>
      <c r="BQ12" s="61">
        <v>0</v>
      </c>
      <c r="BR12" s="61">
        <v>0</v>
      </c>
      <c r="BS12" s="61">
        <v>0</v>
      </c>
      <c r="BT12" s="61">
        <v>0</v>
      </c>
      <c r="BU12" s="61">
        <v>0</v>
      </c>
      <c r="BV12" s="61">
        <v>0</v>
      </c>
      <c r="BW12" s="61">
        <v>0</v>
      </c>
      <c r="BX12" s="61">
        <v>0</v>
      </c>
      <c r="BY12" s="61">
        <v>0</v>
      </c>
      <c r="BZ12" s="61">
        <v>0</v>
      </c>
      <c r="CA12" s="61">
        <v>0</v>
      </c>
      <c r="CB12" s="61">
        <v>0</v>
      </c>
      <c r="CC12" s="61">
        <v>0</v>
      </c>
      <c r="CD12" s="61">
        <v>0</v>
      </c>
      <c r="CE12" s="61">
        <v>0</v>
      </c>
      <c r="CF12" s="61">
        <v>0</v>
      </c>
      <c r="CG12" s="61">
        <v>0</v>
      </c>
      <c r="CH12" s="61">
        <v>0</v>
      </c>
      <c r="CI12" s="61">
        <v>0</v>
      </c>
      <c r="CJ12" s="61">
        <v>0</v>
      </c>
      <c r="CK12" s="61">
        <v>0</v>
      </c>
      <c r="CL12" s="61">
        <v>0</v>
      </c>
      <c r="CM12" s="61">
        <v>0</v>
      </c>
      <c r="CN12" s="61">
        <v>0</v>
      </c>
      <c r="CO12" s="61">
        <v>0</v>
      </c>
      <c r="CP12" s="61">
        <v>0</v>
      </c>
      <c r="CQ12" s="61">
        <v>0</v>
      </c>
      <c r="CR12" s="61">
        <v>0</v>
      </c>
      <c r="CS12" s="61">
        <v>0</v>
      </c>
      <c r="CT12" s="61">
        <v>0</v>
      </c>
      <c r="CU12" s="61">
        <v>0</v>
      </c>
      <c r="CV12" s="61">
        <v>0</v>
      </c>
      <c r="CW12" s="61">
        <v>0</v>
      </c>
      <c r="CX12" s="61">
        <v>0</v>
      </c>
      <c r="CY12" s="61">
        <v>0</v>
      </c>
      <c r="CZ12" s="61">
        <v>0</v>
      </c>
      <c r="DA12" s="61">
        <v>0</v>
      </c>
      <c r="DB12" s="61">
        <v>0</v>
      </c>
      <c r="DC12" s="61">
        <v>0</v>
      </c>
      <c r="DD12" s="61">
        <v>0</v>
      </c>
      <c r="DE12" s="61">
        <v>0</v>
      </c>
      <c r="DF12" s="61">
        <v>0</v>
      </c>
      <c r="DG12" s="61">
        <v>0</v>
      </c>
      <c r="DH12" s="61">
        <v>0</v>
      </c>
      <c r="DI12" s="61">
        <v>0</v>
      </c>
      <c r="DJ12" s="61">
        <v>0</v>
      </c>
      <c r="DK12" s="61">
        <v>0</v>
      </c>
      <c r="DL12" s="61">
        <v>0</v>
      </c>
      <c r="DM12" s="61">
        <v>0</v>
      </c>
      <c r="DN12" s="61">
        <v>0</v>
      </c>
      <c r="DO12" s="61">
        <v>0</v>
      </c>
      <c r="DP12" s="61">
        <v>0</v>
      </c>
      <c r="DQ12" s="61">
        <v>0</v>
      </c>
      <c r="DR12" s="61">
        <v>0</v>
      </c>
      <c r="DS12" s="61">
        <v>0</v>
      </c>
      <c r="DT12" s="61">
        <v>0</v>
      </c>
      <c r="DU12" s="61">
        <v>0</v>
      </c>
      <c r="DV12" s="61">
        <v>0</v>
      </c>
      <c r="DW12" s="61">
        <v>0</v>
      </c>
      <c r="DX12" s="61">
        <v>0</v>
      </c>
      <c r="DY12" s="61">
        <v>0</v>
      </c>
      <c r="DZ12" s="61">
        <v>0</v>
      </c>
      <c r="EA12" s="61">
        <v>0</v>
      </c>
      <c r="EB12" s="61">
        <v>0</v>
      </c>
      <c r="EC12" s="61">
        <v>0</v>
      </c>
      <c r="ED12" s="61">
        <v>0</v>
      </c>
      <c r="EE12" s="61">
        <v>0</v>
      </c>
      <c r="EF12" s="61">
        <v>0</v>
      </c>
      <c r="EG12" s="61">
        <v>0</v>
      </c>
      <c r="EH12" s="61">
        <v>0</v>
      </c>
      <c r="EI12" s="61">
        <v>0</v>
      </c>
      <c r="EJ12" s="61">
        <v>0</v>
      </c>
      <c r="EK12" s="61">
        <v>0</v>
      </c>
      <c r="EL12" s="61">
        <v>0</v>
      </c>
      <c r="EM12" s="61">
        <v>0</v>
      </c>
      <c r="EN12" s="61">
        <v>0</v>
      </c>
      <c r="EO12" s="61">
        <v>0</v>
      </c>
      <c r="EP12" s="61">
        <v>0</v>
      </c>
      <c r="EQ12" s="61">
        <v>0</v>
      </c>
      <c r="ER12" s="61">
        <v>0</v>
      </c>
      <c r="ES12" s="61">
        <v>0</v>
      </c>
      <c r="ET12" s="61">
        <v>0</v>
      </c>
      <c r="EU12" s="61">
        <v>0</v>
      </c>
      <c r="EV12" s="61">
        <v>0</v>
      </c>
      <c r="EW12" s="61">
        <v>0</v>
      </c>
      <c r="EX12" s="61">
        <v>0</v>
      </c>
      <c r="EY12" s="61">
        <v>0</v>
      </c>
      <c r="EZ12" s="61">
        <v>0</v>
      </c>
      <c r="FA12" s="61">
        <v>0</v>
      </c>
      <c r="FB12" s="61">
        <v>0</v>
      </c>
      <c r="FC12" s="61">
        <v>0</v>
      </c>
      <c r="FD12" s="61">
        <v>0</v>
      </c>
      <c r="FE12" s="61">
        <v>0</v>
      </c>
      <c r="FF12" s="61">
        <v>0</v>
      </c>
      <c r="FG12" s="61">
        <v>0</v>
      </c>
      <c r="FH12" s="61">
        <v>0</v>
      </c>
      <c r="FI12" s="61">
        <v>0</v>
      </c>
      <c r="FJ12" s="61">
        <v>0</v>
      </c>
      <c r="FK12" s="61">
        <v>0</v>
      </c>
      <c r="FL12" s="61">
        <v>0</v>
      </c>
      <c r="FM12" s="61">
        <v>0</v>
      </c>
      <c r="FN12" s="61">
        <v>0</v>
      </c>
      <c r="FO12" s="61">
        <v>0</v>
      </c>
      <c r="FP12" s="61">
        <v>0</v>
      </c>
      <c r="FQ12" s="61">
        <v>0</v>
      </c>
      <c r="FR12" s="61">
        <v>0</v>
      </c>
      <c r="FS12" s="61">
        <v>0</v>
      </c>
      <c r="FT12" s="61">
        <v>0</v>
      </c>
      <c r="FU12" s="61">
        <v>0</v>
      </c>
      <c r="FV12" s="61">
        <v>0</v>
      </c>
      <c r="FW12" s="61">
        <v>0</v>
      </c>
      <c r="FX12" s="61">
        <v>0</v>
      </c>
      <c r="FY12" s="61">
        <v>0</v>
      </c>
      <c r="FZ12" s="61">
        <v>0</v>
      </c>
      <c r="GA12" s="61">
        <v>0</v>
      </c>
      <c r="GB12" s="61">
        <v>0</v>
      </c>
      <c r="GC12" s="61">
        <v>0</v>
      </c>
      <c r="GD12" s="61">
        <v>0</v>
      </c>
      <c r="GE12" s="61">
        <v>0</v>
      </c>
      <c r="GF12" s="61">
        <v>0</v>
      </c>
      <c r="GG12" s="61">
        <v>0</v>
      </c>
      <c r="GH12" s="61">
        <v>0</v>
      </c>
      <c r="GI12" s="61">
        <v>0</v>
      </c>
      <c r="GJ12" s="61">
        <v>0</v>
      </c>
      <c r="GK12" s="61">
        <v>0</v>
      </c>
      <c r="GL12" s="61">
        <v>0</v>
      </c>
      <c r="GM12" s="61">
        <v>0</v>
      </c>
      <c r="GN12" s="61">
        <v>0</v>
      </c>
      <c r="GO12" s="61">
        <v>0</v>
      </c>
      <c r="GP12" s="61">
        <v>0</v>
      </c>
      <c r="GQ12" s="61">
        <v>0</v>
      </c>
      <c r="GR12" s="61">
        <v>0</v>
      </c>
      <c r="GS12" s="61">
        <v>0</v>
      </c>
      <c r="GT12" s="61">
        <v>0</v>
      </c>
      <c r="GU12" s="61">
        <v>0</v>
      </c>
      <c r="GV12" s="61">
        <v>0</v>
      </c>
      <c r="GW12" s="61">
        <v>0</v>
      </c>
      <c r="GX12" s="61">
        <v>0</v>
      </c>
      <c r="GY12" s="61">
        <v>0</v>
      </c>
      <c r="GZ12" s="61">
        <v>0</v>
      </c>
      <c r="HA12" s="61">
        <v>0</v>
      </c>
      <c r="HB12" s="61">
        <v>0</v>
      </c>
      <c r="HC12" s="61">
        <v>0</v>
      </c>
      <c r="HD12" s="61">
        <v>0</v>
      </c>
      <c r="HE12" s="61">
        <v>0</v>
      </c>
      <c r="HF12" s="61">
        <v>0</v>
      </c>
      <c r="HG12" s="61">
        <v>0</v>
      </c>
      <c r="HH12" s="61">
        <v>0</v>
      </c>
      <c r="HI12" s="61">
        <v>0</v>
      </c>
      <c r="HJ12" s="61">
        <v>0</v>
      </c>
      <c r="HK12" s="61">
        <v>0</v>
      </c>
      <c r="HL12" s="61">
        <v>0</v>
      </c>
      <c r="HM12" s="61">
        <v>0</v>
      </c>
      <c r="HN12" s="61">
        <v>0</v>
      </c>
      <c r="HO12" s="61">
        <v>0</v>
      </c>
      <c r="HP12" s="61">
        <v>0</v>
      </c>
      <c r="HQ12" s="61">
        <v>0</v>
      </c>
      <c r="HR12" s="61">
        <v>0</v>
      </c>
      <c r="HS12" s="61">
        <v>0</v>
      </c>
      <c r="HT12" s="61">
        <v>0</v>
      </c>
      <c r="HU12" s="61">
        <v>0</v>
      </c>
      <c r="HV12" s="61">
        <v>0</v>
      </c>
      <c r="HW12" s="61">
        <v>0</v>
      </c>
      <c r="HX12" s="61">
        <v>0</v>
      </c>
      <c r="HY12" s="61">
        <v>0</v>
      </c>
      <c r="HZ12" s="61">
        <v>0</v>
      </c>
    </row>
    <row r="13" spans="7:234" ht="13.5">
      <c r="G13" s="94">
        <v>39924</v>
      </c>
      <c r="H13" s="21" t="s">
        <v>354</v>
      </c>
      <c r="I13" s="96" t="s">
        <v>312</v>
      </c>
      <c r="J13" s="96" t="s">
        <v>310</v>
      </c>
      <c r="K13" s="96" t="s">
        <v>304</v>
      </c>
      <c r="L13" s="96" t="s">
        <v>319</v>
      </c>
      <c r="M13" s="92">
        <v>3</v>
      </c>
      <c r="N13" s="21">
        <v>4</v>
      </c>
      <c r="O13" s="21">
        <v>0</v>
      </c>
      <c r="P13" s="21">
        <v>0</v>
      </c>
      <c r="Q13" s="21">
        <v>100</v>
      </c>
      <c r="R13" s="93">
        <v>0.01</v>
      </c>
      <c r="S13" s="97">
        <v>9.9</v>
      </c>
      <c r="T13" s="61">
        <v>0.0030000000000000005</v>
      </c>
      <c r="U13" s="64">
        <v>0.06</v>
      </c>
      <c r="V13" s="61">
        <v>0.0001524</v>
      </c>
      <c r="W13" s="95">
        <v>0.3</v>
      </c>
      <c r="X13" s="95">
        <v>1.2</v>
      </c>
      <c r="Y13" s="95">
        <v>1.02</v>
      </c>
      <c r="Z13" s="95">
        <v>0.54</v>
      </c>
      <c r="AA13" s="61">
        <v>0</v>
      </c>
      <c r="AB13" s="61">
        <v>0</v>
      </c>
      <c r="AC13" s="61">
        <v>0</v>
      </c>
      <c r="AD13" s="61">
        <v>0</v>
      </c>
      <c r="AE13" s="61">
        <v>0</v>
      </c>
      <c r="AF13" s="61">
        <v>0</v>
      </c>
      <c r="AG13" s="61">
        <v>0</v>
      </c>
      <c r="AH13" s="61">
        <v>0</v>
      </c>
      <c r="AI13" s="61">
        <v>0</v>
      </c>
      <c r="AJ13" s="61">
        <v>0</v>
      </c>
      <c r="AK13" s="61">
        <v>0</v>
      </c>
      <c r="AL13" s="61">
        <v>0</v>
      </c>
      <c r="AM13" s="61">
        <v>0</v>
      </c>
      <c r="AN13" s="61">
        <v>0</v>
      </c>
      <c r="AO13" s="61">
        <v>0</v>
      </c>
      <c r="AP13" s="61">
        <v>0</v>
      </c>
      <c r="AQ13" s="61">
        <v>0</v>
      </c>
      <c r="AR13" s="61">
        <v>0</v>
      </c>
      <c r="AS13" s="61">
        <v>0</v>
      </c>
      <c r="AT13" s="61">
        <v>0</v>
      </c>
      <c r="AU13" s="61">
        <v>0</v>
      </c>
      <c r="AV13" s="61">
        <v>0</v>
      </c>
      <c r="AW13" s="61">
        <v>0</v>
      </c>
      <c r="AX13" s="61">
        <v>0</v>
      </c>
      <c r="AY13" s="61">
        <v>0</v>
      </c>
      <c r="AZ13" s="61">
        <v>0</v>
      </c>
      <c r="BA13" s="61">
        <v>0</v>
      </c>
      <c r="BB13" s="61">
        <v>0</v>
      </c>
      <c r="BC13" s="61">
        <v>0</v>
      </c>
      <c r="BD13" s="61">
        <v>0</v>
      </c>
      <c r="BE13" s="61">
        <v>0</v>
      </c>
      <c r="BF13" s="61">
        <v>0</v>
      </c>
      <c r="BG13" s="61">
        <v>0</v>
      </c>
      <c r="BH13" s="61">
        <v>0</v>
      </c>
      <c r="BI13" s="61">
        <v>0</v>
      </c>
      <c r="BJ13" s="61">
        <v>0</v>
      </c>
      <c r="BK13" s="61">
        <v>0</v>
      </c>
      <c r="BL13" s="61">
        <v>0</v>
      </c>
      <c r="BM13" s="61">
        <v>0</v>
      </c>
      <c r="BN13" s="61">
        <v>0</v>
      </c>
      <c r="BO13" s="61">
        <v>0</v>
      </c>
      <c r="BP13" s="61">
        <v>0</v>
      </c>
      <c r="BQ13" s="61">
        <v>0</v>
      </c>
      <c r="BR13" s="61">
        <v>0</v>
      </c>
      <c r="BS13" s="61">
        <v>0</v>
      </c>
      <c r="BT13" s="61">
        <v>0</v>
      </c>
      <c r="BU13" s="61">
        <v>0</v>
      </c>
      <c r="BV13" s="61">
        <v>0</v>
      </c>
      <c r="BW13" s="61">
        <v>0</v>
      </c>
      <c r="BX13" s="61">
        <v>0</v>
      </c>
      <c r="BY13" s="61">
        <v>0</v>
      </c>
      <c r="BZ13" s="61">
        <v>0</v>
      </c>
      <c r="CA13" s="61">
        <v>0</v>
      </c>
      <c r="CB13" s="61">
        <v>0</v>
      </c>
      <c r="CC13" s="61">
        <v>0</v>
      </c>
      <c r="CD13" s="61">
        <v>0</v>
      </c>
      <c r="CE13" s="61">
        <v>0</v>
      </c>
      <c r="CF13" s="61">
        <v>0</v>
      </c>
      <c r="CG13" s="61">
        <v>0</v>
      </c>
      <c r="CH13" s="61">
        <v>0</v>
      </c>
      <c r="CI13" s="61">
        <v>0</v>
      </c>
      <c r="CJ13" s="61">
        <v>0</v>
      </c>
      <c r="CK13" s="61">
        <v>0</v>
      </c>
      <c r="CL13" s="61">
        <v>0</v>
      </c>
      <c r="CM13" s="61">
        <v>0</v>
      </c>
      <c r="CN13" s="61">
        <v>0</v>
      </c>
      <c r="CO13" s="61">
        <v>0</v>
      </c>
      <c r="CP13" s="61">
        <v>0</v>
      </c>
      <c r="CQ13" s="61">
        <v>0</v>
      </c>
      <c r="CR13" s="61">
        <v>0</v>
      </c>
      <c r="CS13" s="61">
        <v>0</v>
      </c>
      <c r="CT13" s="61">
        <v>0</v>
      </c>
      <c r="CU13" s="61">
        <v>0</v>
      </c>
      <c r="CV13" s="61">
        <v>0</v>
      </c>
      <c r="CW13" s="61">
        <v>0</v>
      </c>
      <c r="CX13" s="61">
        <v>0</v>
      </c>
      <c r="CY13" s="61">
        <v>0</v>
      </c>
      <c r="CZ13" s="61">
        <v>0</v>
      </c>
      <c r="DA13" s="61">
        <v>0</v>
      </c>
      <c r="DB13" s="61">
        <v>0</v>
      </c>
      <c r="DC13" s="61">
        <v>0</v>
      </c>
      <c r="DD13" s="61">
        <v>0</v>
      </c>
      <c r="DE13" s="61">
        <v>0</v>
      </c>
      <c r="DF13" s="61">
        <v>0</v>
      </c>
      <c r="DG13" s="61">
        <v>0</v>
      </c>
      <c r="DH13" s="61">
        <v>0</v>
      </c>
      <c r="DI13" s="61">
        <v>0</v>
      </c>
      <c r="DJ13" s="61">
        <v>0</v>
      </c>
      <c r="DK13" s="61">
        <v>0</v>
      </c>
      <c r="DL13" s="61">
        <v>0</v>
      </c>
      <c r="DM13" s="61">
        <v>0</v>
      </c>
      <c r="DN13" s="61">
        <v>0</v>
      </c>
      <c r="DO13" s="61">
        <v>0</v>
      </c>
      <c r="DP13" s="61">
        <v>0</v>
      </c>
      <c r="DQ13" s="61">
        <v>0</v>
      </c>
      <c r="DR13" s="61">
        <v>0</v>
      </c>
      <c r="DS13" s="61">
        <v>0</v>
      </c>
      <c r="DT13" s="61">
        <v>0</v>
      </c>
      <c r="DU13" s="61">
        <v>0</v>
      </c>
      <c r="DV13" s="61">
        <v>0</v>
      </c>
      <c r="DW13" s="61">
        <v>0</v>
      </c>
      <c r="DX13" s="61">
        <v>0</v>
      </c>
      <c r="DY13" s="61">
        <v>0</v>
      </c>
      <c r="DZ13" s="61">
        <v>0</v>
      </c>
      <c r="EA13" s="61">
        <v>0</v>
      </c>
      <c r="EB13" s="61">
        <v>0</v>
      </c>
      <c r="EC13" s="61">
        <v>0</v>
      </c>
      <c r="ED13" s="61">
        <v>0</v>
      </c>
      <c r="EE13" s="61">
        <v>0</v>
      </c>
      <c r="EF13" s="61">
        <v>0</v>
      </c>
      <c r="EG13" s="61">
        <v>0</v>
      </c>
      <c r="EH13" s="61">
        <v>0</v>
      </c>
      <c r="EI13" s="61">
        <v>0</v>
      </c>
      <c r="EJ13" s="61">
        <v>0</v>
      </c>
      <c r="EK13" s="61">
        <v>0</v>
      </c>
      <c r="EL13" s="61">
        <v>0</v>
      </c>
      <c r="EM13" s="61">
        <v>0</v>
      </c>
      <c r="EN13" s="61">
        <v>0</v>
      </c>
      <c r="EO13" s="61">
        <v>0</v>
      </c>
      <c r="EP13" s="61">
        <v>0</v>
      </c>
      <c r="EQ13" s="61">
        <v>0</v>
      </c>
      <c r="ER13" s="61">
        <v>0</v>
      </c>
      <c r="ES13" s="61">
        <v>0</v>
      </c>
      <c r="ET13" s="61">
        <v>0</v>
      </c>
      <c r="EU13" s="61">
        <v>0</v>
      </c>
      <c r="EV13" s="61">
        <v>0</v>
      </c>
      <c r="EW13" s="61">
        <v>0</v>
      </c>
      <c r="EX13" s="61">
        <v>0</v>
      </c>
      <c r="EY13" s="61">
        <v>0</v>
      </c>
      <c r="EZ13" s="61">
        <v>0</v>
      </c>
      <c r="FA13" s="61">
        <v>0</v>
      </c>
      <c r="FB13" s="61">
        <v>0</v>
      </c>
      <c r="FC13" s="61">
        <v>0</v>
      </c>
      <c r="FD13" s="61">
        <v>0</v>
      </c>
      <c r="FE13" s="61">
        <v>0</v>
      </c>
      <c r="FF13" s="61">
        <v>0</v>
      </c>
      <c r="FG13" s="61">
        <v>0</v>
      </c>
      <c r="FH13" s="61">
        <v>0</v>
      </c>
      <c r="FI13" s="61">
        <v>0</v>
      </c>
      <c r="FJ13" s="61">
        <v>0</v>
      </c>
      <c r="FK13" s="61">
        <v>0</v>
      </c>
      <c r="FL13" s="61">
        <v>0</v>
      </c>
      <c r="FM13" s="61">
        <v>0</v>
      </c>
      <c r="FN13" s="61">
        <v>0</v>
      </c>
      <c r="FO13" s="61">
        <v>0</v>
      </c>
      <c r="FP13" s="61">
        <v>0</v>
      </c>
      <c r="FQ13" s="61">
        <v>0</v>
      </c>
      <c r="FR13" s="61">
        <v>0</v>
      </c>
      <c r="FS13" s="61">
        <v>0</v>
      </c>
      <c r="FT13" s="61">
        <v>0</v>
      </c>
      <c r="FU13" s="61">
        <v>0</v>
      </c>
      <c r="FV13" s="61">
        <v>0</v>
      </c>
      <c r="FW13" s="61">
        <v>0</v>
      </c>
      <c r="FX13" s="61">
        <v>0</v>
      </c>
      <c r="FY13" s="61">
        <v>0</v>
      </c>
      <c r="FZ13" s="61">
        <v>0</v>
      </c>
      <c r="GA13" s="61">
        <v>0</v>
      </c>
      <c r="GB13" s="61">
        <v>0</v>
      </c>
      <c r="GC13" s="61">
        <v>0</v>
      </c>
      <c r="GD13" s="61">
        <v>0</v>
      </c>
      <c r="GE13" s="61">
        <v>0</v>
      </c>
      <c r="GF13" s="61">
        <v>0</v>
      </c>
      <c r="GG13" s="61">
        <v>0</v>
      </c>
      <c r="GH13" s="61">
        <v>0</v>
      </c>
      <c r="GI13" s="61">
        <v>0</v>
      </c>
      <c r="GJ13" s="61">
        <v>0</v>
      </c>
      <c r="GK13" s="61">
        <v>0</v>
      </c>
      <c r="GL13" s="61">
        <v>0</v>
      </c>
      <c r="GM13" s="61">
        <v>0</v>
      </c>
      <c r="GN13" s="61">
        <v>0</v>
      </c>
      <c r="GO13" s="61">
        <v>0</v>
      </c>
      <c r="GP13" s="61">
        <v>0</v>
      </c>
      <c r="GQ13" s="61">
        <v>0</v>
      </c>
      <c r="GR13" s="61">
        <v>0</v>
      </c>
      <c r="GS13" s="61">
        <v>0</v>
      </c>
      <c r="GT13" s="61">
        <v>0</v>
      </c>
      <c r="GU13" s="61">
        <v>0</v>
      </c>
      <c r="GV13" s="61">
        <v>0</v>
      </c>
      <c r="GW13" s="61">
        <v>0</v>
      </c>
      <c r="GX13" s="61">
        <v>0</v>
      </c>
      <c r="GY13" s="61">
        <v>0</v>
      </c>
      <c r="GZ13" s="61">
        <v>0</v>
      </c>
      <c r="HA13" s="61">
        <v>0</v>
      </c>
      <c r="HB13" s="61">
        <v>0</v>
      </c>
      <c r="HC13" s="61">
        <v>0</v>
      </c>
      <c r="HD13" s="61">
        <v>0</v>
      </c>
      <c r="HE13" s="61">
        <v>0</v>
      </c>
      <c r="HF13" s="61">
        <v>0</v>
      </c>
      <c r="HG13" s="61">
        <v>0</v>
      </c>
      <c r="HH13" s="61">
        <v>0</v>
      </c>
      <c r="HI13" s="61">
        <v>0</v>
      </c>
      <c r="HJ13" s="61">
        <v>0</v>
      </c>
      <c r="HK13" s="61">
        <v>0</v>
      </c>
      <c r="HL13" s="61">
        <v>0</v>
      </c>
      <c r="HM13" s="61">
        <v>0</v>
      </c>
      <c r="HN13" s="61">
        <v>0</v>
      </c>
      <c r="HO13" s="61">
        <v>0</v>
      </c>
      <c r="HP13" s="61">
        <v>0</v>
      </c>
      <c r="HQ13" s="61">
        <v>0</v>
      </c>
      <c r="HR13" s="61">
        <v>0</v>
      </c>
      <c r="HS13" s="61">
        <v>0</v>
      </c>
      <c r="HT13" s="61">
        <v>0</v>
      </c>
      <c r="HU13" s="61">
        <v>0</v>
      </c>
      <c r="HV13" s="61">
        <v>0</v>
      </c>
      <c r="HW13" s="61">
        <v>0</v>
      </c>
      <c r="HX13" s="61">
        <v>0</v>
      </c>
      <c r="HY13" s="61">
        <v>0</v>
      </c>
      <c r="HZ13" s="61">
        <v>0</v>
      </c>
    </row>
    <row r="14" spans="7:234" ht="13.5">
      <c r="G14" s="94">
        <v>39924</v>
      </c>
      <c r="H14" s="21" t="s">
        <v>354</v>
      </c>
      <c r="I14" s="96" t="s">
        <v>313</v>
      </c>
      <c r="J14" s="96" t="s">
        <v>310</v>
      </c>
      <c r="K14" s="96" t="s">
        <v>105</v>
      </c>
      <c r="L14" s="96" t="s">
        <v>305</v>
      </c>
      <c r="M14" s="92">
        <v>30</v>
      </c>
      <c r="N14" s="21">
        <v>1</v>
      </c>
      <c r="O14" s="21">
        <v>0</v>
      </c>
      <c r="P14" s="21">
        <v>0</v>
      </c>
      <c r="Q14" s="21">
        <v>100</v>
      </c>
      <c r="R14" s="93">
        <v>0.01</v>
      </c>
      <c r="S14" s="97">
        <v>115.8</v>
      </c>
      <c r="T14" s="61">
        <v>4.26</v>
      </c>
      <c r="U14" s="64">
        <v>14.1</v>
      </c>
      <c r="V14" s="61">
        <v>0.035814000000000006</v>
      </c>
      <c r="W14" s="95">
        <v>0.9</v>
      </c>
      <c r="X14" s="95">
        <v>42</v>
      </c>
      <c r="Y14" s="95">
        <v>75</v>
      </c>
      <c r="Z14" s="95">
        <v>15.12</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61">
        <v>0</v>
      </c>
      <c r="BL14" s="61">
        <v>0</v>
      </c>
      <c r="BM14" s="61">
        <v>0</v>
      </c>
      <c r="BN14" s="61">
        <v>0</v>
      </c>
      <c r="BO14" s="61">
        <v>0</v>
      </c>
      <c r="BP14" s="61">
        <v>0</v>
      </c>
      <c r="BQ14" s="61">
        <v>0</v>
      </c>
      <c r="BR14" s="61">
        <v>0</v>
      </c>
      <c r="BS14" s="61">
        <v>0</v>
      </c>
      <c r="BT14" s="61">
        <v>0</v>
      </c>
      <c r="BU14" s="61">
        <v>0</v>
      </c>
      <c r="BV14" s="61">
        <v>0</v>
      </c>
      <c r="BW14" s="61">
        <v>0</v>
      </c>
      <c r="BX14" s="61">
        <v>0</v>
      </c>
      <c r="BY14" s="61">
        <v>0</v>
      </c>
      <c r="BZ14" s="61">
        <v>0</v>
      </c>
      <c r="CA14" s="61">
        <v>0</v>
      </c>
      <c r="CB14" s="61">
        <v>0</v>
      </c>
      <c r="CC14" s="61">
        <v>0</v>
      </c>
      <c r="CD14" s="61">
        <v>0</v>
      </c>
      <c r="CE14" s="61">
        <v>0</v>
      </c>
      <c r="CF14" s="61">
        <v>0</v>
      </c>
      <c r="CG14" s="61">
        <v>0</v>
      </c>
      <c r="CH14" s="61">
        <v>0</v>
      </c>
      <c r="CI14" s="61">
        <v>0</v>
      </c>
      <c r="CJ14" s="61">
        <v>0</v>
      </c>
      <c r="CK14" s="61">
        <v>0</v>
      </c>
      <c r="CL14" s="61">
        <v>0</v>
      </c>
      <c r="CM14" s="61">
        <v>0</v>
      </c>
      <c r="CN14" s="61">
        <v>0</v>
      </c>
      <c r="CO14" s="61">
        <v>0</v>
      </c>
      <c r="CP14" s="61">
        <v>0</v>
      </c>
      <c r="CQ14" s="61">
        <v>0</v>
      </c>
      <c r="CR14" s="61">
        <v>0</v>
      </c>
      <c r="CS14" s="61">
        <v>0</v>
      </c>
      <c r="CT14" s="61">
        <v>0</v>
      </c>
      <c r="CU14" s="61">
        <v>0</v>
      </c>
      <c r="CV14" s="61">
        <v>0</v>
      </c>
      <c r="CW14" s="61">
        <v>0</v>
      </c>
      <c r="CX14" s="61">
        <v>0</v>
      </c>
      <c r="CY14" s="61">
        <v>0</v>
      </c>
      <c r="CZ14" s="61">
        <v>0</v>
      </c>
      <c r="DA14" s="61">
        <v>0</v>
      </c>
      <c r="DB14" s="61">
        <v>0</v>
      </c>
      <c r="DC14" s="61">
        <v>0</v>
      </c>
      <c r="DD14" s="61">
        <v>0</v>
      </c>
      <c r="DE14" s="61">
        <v>0</v>
      </c>
      <c r="DF14" s="61">
        <v>0</v>
      </c>
      <c r="DG14" s="61">
        <v>0</v>
      </c>
      <c r="DH14" s="61">
        <v>0</v>
      </c>
      <c r="DI14" s="61">
        <v>0</v>
      </c>
      <c r="DJ14" s="61">
        <v>0</v>
      </c>
      <c r="DK14" s="61">
        <v>0</v>
      </c>
      <c r="DL14" s="61">
        <v>0</v>
      </c>
      <c r="DM14" s="61">
        <v>0</v>
      </c>
      <c r="DN14" s="61">
        <v>0</v>
      </c>
      <c r="DO14" s="61">
        <v>0</v>
      </c>
      <c r="DP14" s="61">
        <v>0</v>
      </c>
      <c r="DQ14" s="61">
        <v>0</v>
      </c>
      <c r="DR14" s="61">
        <v>0</v>
      </c>
      <c r="DS14" s="61">
        <v>0</v>
      </c>
      <c r="DT14" s="61">
        <v>0</v>
      </c>
      <c r="DU14" s="61">
        <v>0</v>
      </c>
      <c r="DV14" s="61">
        <v>0</v>
      </c>
      <c r="DW14" s="61">
        <v>0</v>
      </c>
      <c r="DX14" s="61">
        <v>0</v>
      </c>
      <c r="DY14" s="61">
        <v>0</v>
      </c>
      <c r="DZ14" s="61">
        <v>0</v>
      </c>
      <c r="EA14" s="61">
        <v>0</v>
      </c>
      <c r="EB14" s="61">
        <v>0</v>
      </c>
      <c r="EC14" s="61">
        <v>0</v>
      </c>
      <c r="ED14" s="61">
        <v>0</v>
      </c>
      <c r="EE14" s="61">
        <v>0</v>
      </c>
      <c r="EF14" s="61">
        <v>0</v>
      </c>
      <c r="EG14" s="61">
        <v>0</v>
      </c>
      <c r="EH14" s="61">
        <v>0</v>
      </c>
      <c r="EI14" s="61">
        <v>0</v>
      </c>
      <c r="EJ14" s="61">
        <v>0</v>
      </c>
      <c r="EK14" s="61">
        <v>0</v>
      </c>
      <c r="EL14" s="61">
        <v>0</v>
      </c>
      <c r="EM14" s="61">
        <v>0</v>
      </c>
      <c r="EN14" s="61">
        <v>0</v>
      </c>
      <c r="EO14" s="61">
        <v>0</v>
      </c>
      <c r="EP14" s="61">
        <v>0</v>
      </c>
      <c r="EQ14" s="61">
        <v>0</v>
      </c>
      <c r="ER14" s="61">
        <v>0</v>
      </c>
      <c r="ES14" s="61">
        <v>0</v>
      </c>
      <c r="ET14" s="61">
        <v>0</v>
      </c>
      <c r="EU14" s="61">
        <v>0</v>
      </c>
      <c r="EV14" s="61">
        <v>0</v>
      </c>
      <c r="EW14" s="61">
        <v>0</v>
      </c>
      <c r="EX14" s="61">
        <v>0</v>
      </c>
      <c r="EY14" s="61">
        <v>0</v>
      </c>
      <c r="EZ14" s="61">
        <v>0</v>
      </c>
      <c r="FA14" s="61">
        <v>0</v>
      </c>
      <c r="FB14" s="61">
        <v>0</v>
      </c>
      <c r="FC14" s="61">
        <v>0</v>
      </c>
      <c r="FD14" s="61">
        <v>0</v>
      </c>
      <c r="FE14" s="61">
        <v>0</v>
      </c>
      <c r="FF14" s="61">
        <v>0</v>
      </c>
      <c r="FG14" s="61">
        <v>0</v>
      </c>
      <c r="FH14" s="61">
        <v>0</v>
      </c>
      <c r="FI14" s="61">
        <v>0</v>
      </c>
      <c r="FJ14" s="61">
        <v>0</v>
      </c>
      <c r="FK14" s="61">
        <v>0</v>
      </c>
      <c r="FL14" s="61">
        <v>0</v>
      </c>
      <c r="FM14" s="61">
        <v>0</v>
      </c>
      <c r="FN14" s="61">
        <v>0</v>
      </c>
      <c r="FO14" s="61">
        <v>0</v>
      </c>
      <c r="FP14" s="61">
        <v>0</v>
      </c>
      <c r="FQ14" s="61">
        <v>0</v>
      </c>
      <c r="FR14" s="61">
        <v>0</v>
      </c>
      <c r="FS14" s="61">
        <v>0</v>
      </c>
      <c r="FT14" s="61">
        <v>0</v>
      </c>
      <c r="FU14" s="61">
        <v>0</v>
      </c>
      <c r="FV14" s="61">
        <v>0</v>
      </c>
      <c r="FW14" s="61">
        <v>0</v>
      </c>
      <c r="FX14" s="61">
        <v>0</v>
      </c>
      <c r="FY14" s="61">
        <v>0</v>
      </c>
      <c r="FZ14" s="61">
        <v>0</v>
      </c>
      <c r="GA14" s="61">
        <v>0</v>
      </c>
      <c r="GB14" s="61">
        <v>0</v>
      </c>
      <c r="GC14" s="61">
        <v>0</v>
      </c>
      <c r="GD14" s="61">
        <v>0</v>
      </c>
      <c r="GE14" s="61">
        <v>0</v>
      </c>
      <c r="GF14" s="61">
        <v>0</v>
      </c>
      <c r="GG14" s="61">
        <v>0</v>
      </c>
      <c r="GH14" s="61">
        <v>0</v>
      </c>
      <c r="GI14" s="61">
        <v>0</v>
      </c>
      <c r="GJ14" s="61">
        <v>0</v>
      </c>
      <c r="GK14" s="61">
        <v>0</v>
      </c>
      <c r="GL14" s="61">
        <v>0</v>
      </c>
      <c r="GM14" s="61">
        <v>0</v>
      </c>
      <c r="GN14" s="61">
        <v>0</v>
      </c>
      <c r="GO14" s="61">
        <v>0</v>
      </c>
      <c r="GP14" s="61">
        <v>0</v>
      </c>
      <c r="GQ14" s="61">
        <v>0</v>
      </c>
      <c r="GR14" s="61">
        <v>0</v>
      </c>
      <c r="GS14" s="61">
        <v>0</v>
      </c>
      <c r="GT14" s="61">
        <v>0</v>
      </c>
      <c r="GU14" s="61">
        <v>0</v>
      </c>
      <c r="GV14" s="61">
        <v>0</v>
      </c>
      <c r="GW14" s="61">
        <v>0</v>
      </c>
      <c r="GX14" s="61">
        <v>0</v>
      </c>
      <c r="GY14" s="61">
        <v>0</v>
      </c>
      <c r="GZ14" s="61">
        <v>0</v>
      </c>
      <c r="HA14" s="61">
        <v>0</v>
      </c>
      <c r="HB14" s="61">
        <v>0</v>
      </c>
      <c r="HC14" s="61">
        <v>0</v>
      </c>
      <c r="HD14" s="61">
        <v>0</v>
      </c>
      <c r="HE14" s="61">
        <v>0</v>
      </c>
      <c r="HF14" s="61">
        <v>0</v>
      </c>
      <c r="HG14" s="61">
        <v>0</v>
      </c>
      <c r="HH14" s="61">
        <v>0</v>
      </c>
      <c r="HI14" s="61">
        <v>0</v>
      </c>
      <c r="HJ14" s="61">
        <v>0</v>
      </c>
      <c r="HK14" s="61">
        <v>0</v>
      </c>
      <c r="HL14" s="61">
        <v>0</v>
      </c>
      <c r="HM14" s="61">
        <v>0</v>
      </c>
      <c r="HN14" s="61">
        <v>0</v>
      </c>
      <c r="HO14" s="61">
        <v>0</v>
      </c>
      <c r="HP14" s="61">
        <v>0</v>
      </c>
      <c r="HQ14" s="61">
        <v>0</v>
      </c>
      <c r="HR14" s="61">
        <v>0</v>
      </c>
      <c r="HS14" s="61">
        <v>0</v>
      </c>
      <c r="HT14" s="61">
        <v>0</v>
      </c>
      <c r="HU14" s="61">
        <v>0</v>
      </c>
      <c r="HV14" s="61">
        <v>0</v>
      </c>
      <c r="HW14" s="61">
        <v>0</v>
      </c>
      <c r="HX14" s="61">
        <v>0</v>
      </c>
      <c r="HY14" s="61">
        <v>0</v>
      </c>
      <c r="HZ14" s="61">
        <v>0</v>
      </c>
    </row>
    <row r="15" spans="7:234" ht="13.5">
      <c r="G15" s="94">
        <v>39924</v>
      </c>
      <c r="H15" s="21" t="s">
        <v>354</v>
      </c>
      <c r="I15" s="96" t="s">
        <v>356</v>
      </c>
      <c r="J15" s="96" t="s">
        <v>310</v>
      </c>
      <c r="K15" s="96" t="s">
        <v>314</v>
      </c>
      <c r="L15" s="96" t="s">
        <v>369</v>
      </c>
      <c r="M15" s="92">
        <v>5</v>
      </c>
      <c r="N15" s="21">
        <v>1</v>
      </c>
      <c r="O15" s="21">
        <v>0</v>
      </c>
      <c r="P15" s="21">
        <v>0</v>
      </c>
      <c r="Q15" s="21">
        <v>100</v>
      </c>
      <c r="R15" s="93">
        <v>0.01</v>
      </c>
      <c r="S15" s="97">
        <v>10.85</v>
      </c>
      <c r="T15" s="61">
        <v>0.86</v>
      </c>
      <c r="U15" s="64">
        <v>215</v>
      </c>
      <c r="V15" s="61">
        <v>0.5461</v>
      </c>
      <c r="W15" s="95">
        <v>7.5</v>
      </c>
      <c r="X15" s="95">
        <v>12.5</v>
      </c>
      <c r="Y15" s="95">
        <v>46.5</v>
      </c>
      <c r="Z15" s="95">
        <v>2.245</v>
      </c>
      <c r="AA15" s="61">
        <v>0</v>
      </c>
      <c r="AB15" s="61">
        <v>0</v>
      </c>
      <c r="AC15" s="61">
        <v>0</v>
      </c>
      <c r="AD15" s="61">
        <v>0</v>
      </c>
      <c r="AE15" s="61">
        <v>0</v>
      </c>
      <c r="AF15" s="61">
        <v>0</v>
      </c>
      <c r="AG15" s="61">
        <v>0</v>
      </c>
      <c r="AH15" s="61">
        <v>0</v>
      </c>
      <c r="AI15" s="61">
        <v>0</v>
      </c>
      <c r="AJ15" s="61">
        <v>0</v>
      </c>
      <c r="AK15" s="61">
        <v>0</v>
      </c>
      <c r="AL15" s="61">
        <v>0</v>
      </c>
      <c r="AM15" s="61">
        <v>0</v>
      </c>
      <c r="AN15" s="61">
        <v>0</v>
      </c>
      <c r="AO15" s="61">
        <v>0</v>
      </c>
      <c r="AP15" s="61">
        <v>0</v>
      </c>
      <c r="AQ15" s="61">
        <v>0</v>
      </c>
      <c r="AR15" s="61">
        <v>0</v>
      </c>
      <c r="AS15" s="61">
        <v>0</v>
      </c>
      <c r="AT15" s="61">
        <v>0</v>
      </c>
      <c r="AU15" s="61">
        <v>0</v>
      </c>
      <c r="AV15" s="61">
        <v>0</v>
      </c>
      <c r="AW15" s="61">
        <v>0</v>
      </c>
      <c r="AX15" s="61">
        <v>0</v>
      </c>
      <c r="AY15" s="61">
        <v>0</v>
      </c>
      <c r="AZ15" s="61">
        <v>0</v>
      </c>
      <c r="BA15" s="61">
        <v>0</v>
      </c>
      <c r="BB15" s="61">
        <v>0</v>
      </c>
      <c r="BC15" s="61">
        <v>0</v>
      </c>
      <c r="BD15" s="61">
        <v>0</v>
      </c>
      <c r="BE15" s="61">
        <v>0</v>
      </c>
      <c r="BF15" s="61">
        <v>0</v>
      </c>
      <c r="BG15" s="61">
        <v>0</v>
      </c>
      <c r="BH15" s="61">
        <v>0</v>
      </c>
      <c r="BI15" s="61">
        <v>0</v>
      </c>
      <c r="BJ15" s="61">
        <v>0</v>
      </c>
      <c r="BK15" s="61">
        <v>0</v>
      </c>
      <c r="BL15" s="61">
        <v>0</v>
      </c>
      <c r="BM15" s="61">
        <v>0</v>
      </c>
      <c r="BN15" s="61">
        <v>0</v>
      </c>
      <c r="BO15" s="61">
        <v>0</v>
      </c>
      <c r="BP15" s="61">
        <v>0</v>
      </c>
      <c r="BQ15" s="61">
        <v>0</v>
      </c>
      <c r="BR15" s="61">
        <v>0</v>
      </c>
      <c r="BS15" s="61">
        <v>0</v>
      </c>
      <c r="BT15" s="61">
        <v>0</v>
      </c>
      <c r="BU15" s="61">
        <v>0</v>
      </c>
      <c r="BV15" s="61">
        <v>0</v>
      </c>
      <c r="BW15" s="61">
        <v>0</v>
      </c>
      <c r="BX15" s="61">
        <v>0</v>
      </c>
      <c r="BY15" s="61">
        <v>0</v>
      </c>
      <c r="BZ15" s="61">
        <v>0</v>
      </c>
      <c r="CA15" s="61">
        <v>0</v>
      </c>
      <c r="CB15" s="61">
        <v>0</v>
      </c>
      <c r="CC15" s="61">
        <v>0</v>
      </c>
      <c r="CD15" s="61">
        <v>0</v>
      </c>
      <c r="CE15" s="61">
        <v>0</v>
      </c>
      <c r="CF15" s="61">
        <v>0</v>
      </c>
      <c r="CG15" s="61">
        <v>0</v>
      </c>
      <c r="CH15" s="61">
        <v>0</v>
      </c>
      <c r="CI15" s="61">
        <v>0</v>
      </c>
      <c r="CJ15" s="61">
        <v>0</v>
      </c>
      <c r="CK15" s="61">
        <v>0</v>
      </c>
      <c r="CL15" s="61">
        <v>0</v>
      </c>
      <c r="CM15" s="61">
        <v>0</v>
      </c>
      <c r="CN15" s="61">
        <v>0</v>
      </c>
      <c r="CO15" s="61">
        <v>0</v>
      </c>
      <c r="CP15" s="61">
        <v>0</v>
      </c>
      <c r="CQ15" s="61">
        <v>0</v>
      </c>
      <c r="CR15" s="61">
        <v>0</v>
      </c>
      <c r="CS15" s="61">
        <v>0</v>
      </c>
      <c r="CT15" s="61">
        <v>0</v>
      </c>
      <c r="CU15" s="61">
        <v>0</v>
      </c>
      <c r="CV15" s="61">
        <v>0</v>
      </c>
      <c r="CW15" s="61">
        <v>0</v>
      </c>
      <c r="CX15" s="61">
        <v>0</v>
      </c>
      <c r="CY15" s="61">
        <v>0</v>
      </c>
      <c r="CZ15" s="61">
        <v>0</v>
      </c>
      <c r="DA15" s="61">
        <v>0</v>
      </c>
      <c r="DB15" s="61">
        <v>0</v>
      </c>
      <c r="DC15" s="61">
        <v>0</v>
      </c>
      <c r="DD15" s="61">
        <v>0</v>
      </c>
      <c r="DE15" s="61">
        <v>0</v>
      </c>
      <c r="DF15" s="61">
        <v>0</v>
      </c>
      <c r="DG15" s="61">
        <v>0</v>
      </c>
      <c r="DH15" s="61">
        <v>0</v>
      </c>
      <c r="DI15" s="61">
        <v>0</v>
      </c>
      <c r="DJ15" s="61">
        <v>0</v>
      </c>
      <c r="DK15" s="61">
        <v>0</v>
      </c>
      <c r="DL15" s="61">
        <v>0</v>
      </c>
      <c r="DM15" s="61">
        <v>0</v>
      </c>
      <c r="DN15" s="61">
        <v>0</v>
      </c>
      <c r="DO15" s="61">
        <v>0</v>
      </c>
      <c r="DP15" s="61">
        <v>0</v>
      </c>
      <c r="DQ15" s="61">
        <v>0</v>
      </c>
      <c r="DR15" s="61">
        <v>0</v>
      </c>
      <c r="DS15" s="61">
        <v>0</v>
      </c>
      <c r="DT15" s="61">
        <v>0</v>
      </c>
      <c r="DU15" s="61">
        <v>0</v>
      </c>
      <c r="DV15" s="61">
        <v>0</v>
      </c>
      <c r="DW15" s="61">
        <v>0</v>
      </c>
      <c r="DX15" s="61">
        <v>0</v>
      </c>
      <c r="DY15" s="61">
        <v>0</v>
      </c>
      <c r="DZ15" s="61">
        <v>0</v>
      </c>
      <c r="EA15" s="61">
        <v>0</v>
      </c>
      <c r="EB15" s="61">
        <v>0</v>
      </c>
      <c r="EC15" s="61">
        <v>0</v>
      </c>
      <c r="ED15" s="61">
        <v>0</v>
      </c>
      <c r="EE15" s="61">
        <v>0</v>
      </c>
      <c r="EF15" s="61">
        <v>0</v>
      </c>
      <c r="EG15" s="61">
        <v>0</v>
      </c>
      <c r="EH15" s="61">
        <v>0</v>
      </c>
      <c r="EI15" s="61">
        <v>0</v>
      </c>
      <c r="EJ15" s="61">
        <v>0</v>
      </c>
      <c r="EK15" s="61">
        <v>0</v>
      </c>
      <c r="EL15" s="61">
        <v>0</v>
      </c>
      <c r="EM15" s="61">
        <v>0</v>
      </c>
      <c r="EN15" s="61">
        <v>0</v>
      </c>
      <c r="EO15" s="61">
        <v>0</v>
      </c>
      <c r="EP15" s="61">
        <v>0</v>
      </c>
      <c r="EQ15" s="61">
        <v>0</v>
      </c>
      <c r="ER15" s="61">
        <v>0</v>
      </c>
      <c r="ES15" s="61">
        <v>0</v>
      </c>
      <c r="ET15" s="61">
        <v>0</v>
      </c>
      <c r="EU15" s="61">
        <v>0</v>
      </c>
      <c r="EV15" s="61">
        <v>0</v>
      </c>
      <c r="EW15" s="61">
        <v>0</v>
      </c>
      <c r="EX15" s="61">
        <v>0</v>
      </c>
      <c r="EY15" s="61">
        <v>0</v>
      </c>
      <c r="EZ15" s="61">
        <v>0</v>
      </c>
      <c r="FA15" s="61">
        <v>0</v>
      </c>
      <c r="FB15" s="61">
        <v>0</v>
      </c>
      <c r="FC15" s="61">
        <v>0</v>
      </c>
      <c r="FD15" s="61">
        <v>0</v>
      </c>
      <c r="FE15" s="61">
        <v>0</v>
      </c>
      <c r="FF15" s="61">
        <v>0</v>
      </c>
      <c r="FG15" s="61">
        <v>0</v>
      </c>
      <c r="FH15" s="61">
        <v>0</v>
      </c>
      <c r="FI15" s="61">
        <v>0</v>
      </c>
      <c r="FJ15" s="61">
        <v>0</v>
      </c>
      <c r="FK15" s="61">
        <v>0</v>
      </c>
      <c r="FL15" s="61">
        <v>0</v>
      </c>
      <c r="FM15" s="61">
        <v>0</v>
      </c>
      <c r="FN15" s="61">
        <v>0</v>
      </c>
      <c r="FO15" s="61">
        <v>0</v>
      </c>
      <c r="FP15" s="61">
        <v>0</v>
      </c>
      <c r="FQ15" s="61">
        <v>0</v>
      </c>
      <c r="FR15" s="61">
        <v>0</v>
      </c>
      <c r="FS15" s="61">
        <v>0</v>
      </c>
      <c r="FT15" s="61">
        <v>0</v>
      </c>
      <c r="FU15" s="61">
        <v>0</v>
      </c>
      <c r="FV15" s="61">
        <v>0</v>
      </c>
      <c r="FW15" s="61">
        <v>0</v>
      </c>
      <c r="FX15" s="61">
        <v>0</v>
      </c>
      <c r="FY15" s="61">
        <v>0</v>
      </c>
      <c r="FZ15" s="61">
        <v>0</v>
      </c>
      <c r="GA15" s="61">
        <v>0</v>
      </c>
      <c r="GB15" s="61">
        <v>0</v>
      </c>
      <c r="GC15" s="61">
        <v>0</v>
      </c>
      <c r="GD15" s="61">
        <v>0</v>
      </c>
      <c r="GE15" s="61">
        <v>0</v>
      </c>
      <c r="GF15" s="61">
        <v>0</v>
      </c>
      <c r="GG15" s="61">
        <v>0</v>
      </c>
      <c r="GH15" s="61">
        <v>0</v>
      </c>
      <c r="GI15" s="61">
        <v>0</v>
      </c>
      <c r="GJ15" s="61">
        <v>0</v>
      </c>
      <c r="GK15" s="61">
        <v>0</v>
      </c>
      <c r="GL15" s="61">
        <v>0</v>
      </c>
      <c r="GM15" s="61">
        <v>0</v>
      </c>
      <c r="GN15" s="61">
        <v>0</v>
      </c>
      <c r="GO15" s="61">
        <v>0</v>
      </c>
      <c r="GP15" s="61">
        <v>0</v>
      </c>
      <c r="GQ15" s="61">
        <v>0</v>
      </c>
      <c r="GR15" s="61">
        <v>0</v>
      </c>
      <c r="GS15" s="61">
        <v>0</v>
      </c>
      <c r="GT15" s="61">
        <v>0</v>
      </c>
      <c r="GU15" s="61">
        <v>0</v>
      </c>
      <c r="GV15" s="61">
        <v>0</v>
      </c>
      <c r="GW15" s="61">
        <v>0</v>
      </c>
      <c r="GX15" s="61">
        <v>0</v>
      </c>
      <c r="GY15" s="61">
        <v>0</v>
      </c>
      <c r="GZ15" s="61">
        <v>0</v>
      </c>
      <c r="HA15" s="61">
        <v>0</v>
      </c>
      <c r="HB15" s="61">
        <v>0</v>
      </c>
      <c r="HC15" s="61">
        <v>0</v>
      </c>
      <c r="HD15" s="61">
        <v>0</v>
      </c>
      <c r="HE15" s="61">
        <v>0</v>
      </c>
      <c r="HF15" s="61">
        <v>0</v>
      </c>
      <c r="HG15" s="61">
        <v>0</v>
      </c>
      <c r="HH15" s="61">
        <v>0</v>
      </c>
      <c r="HI15" s="61">
        <v>0</v>
      </c>
      <c r="HJ15" s="61">
        <v>0</v>
      </c>
      <c r="HK15" s="61">
        <v>0</v>
      </c>
      <c r="HL15" s="61">
        <v>0</v>
      </c>
      <c r="HM15" s="61">
        <v>0</v>
      </c>
      <c r="HN15" s="61">
        <v>0</v>
      </c>
      <c r="HO15" s="61">
        <v>0</v>
      </c>
      <c r="HP15" s="61">
        <v>0</v>
      </c>
      <c r="HQ15" s="61">
        <v>0</v>
      </c>
      <c r="HR15" s="61">
        <v>0</v>
      </c>
      <c r="HS15" s="61">
        <v>0</v>
      </c>
      <c r="HT15" s="61">
        <v>0</v>
      </c>
      <c r="HU15" s="61">
        <v>0</v>
      </c>
      <c r="HV15" s="61">
        <v>0</v>
      </c>
      <c r="HW15" s="61">
        <v>0</v>
      </c>
      <c r="HX15" s="61">
        <v>0</v>
      </c>
      <c r="HY15" s="61">
        <v>0</v>
      </c>
      <c r="HZ15" s="61">
        <v>0</v>
      </c>
    </row>
    <row r="16" spans="7:234" ht="13.5">
      <c r="G16" s="94">
        <v>39924</v>
      </c>
      <c r="H16" s="21" t="s">
        <v>354</v>
      </c>
      <c r="I16" s="96" t="s">
        <v>315</v>
      </c>
      <c r="J16" s="96" t="s">
        <v>310</v>
      </c>
      <c r="K16" s="96" t="s">
        <v>289</v>
      </c>
      <c r="L16" s="96" t="s">
        <v>370</v>
      </c>
      <c r="M16" s="92">
        <v>7</v>
      </c>
      <c r="N16" s="21">
        <v>4</v>
      </c>
      <c r="O16" s="21">
        <v>0</v>
      </c>
      <c r="P16" s="21">
        <v>0</v>
      </c>
      <c r="Q16" s="21">
        <v>100</v>
      </c>
      <c r="R16" s="93">
        <v>0.01</v>
      </c>
      <c r="S16" s="97">
        <v>9.38</v>
      </c>
      <c r="T16" s="61">
        <v>0.42</v>
      </c>
      <c r="U16" s="64">
        <v>0.63</v>
      </c>
      <c r="V16" s="61">
        <v>0.0016002000000000002</v>
      </c>
      <c r="W16" s="95">
        <v>0.98</v>
      </c>
      <c r="X16" s="95">
        <v>10.5</v>
      </c>
      <c r="Y16" s="95">
        <v>37.1</v>
      </c>
      <c r="Z16" s="95">
        <v>4.5569999999999995</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61">
        <v>0</v>
      </c>
      <c r="BA16" s="61">
        <v>0</v>
      </c>
      <c r="BB16" s="61">
        <v>0</v>
      </c>
      <c r="BC16" s="61">
        <v>0</v>
      </c>
      <c r="BD16" s="61">
        <v>0</v>
      </c>
      <c r="BE16" s="61">
        <v>0</v>
      </c>
      <c r="BF16" s="61">
        <v>0</v>
      </c>
      <c r="BG16" s="61">
        <v>0</v>
      </c>
      <c r="BH16" s="61">
        <v>0</v>
      </c>
      <c r="BI16" s="61">
        <v>0</v>
      </c>
      <c r="BJ16" s="61">
        <v>0</v>
      </c>
      <c r="BK16" s="61">
        <v>0</v>
      </c>
      <c r="BL16" s="61">
        <v>0</v>
      </c>
      <c r="BM16" s="61">
        <v>0</v>
      </c>
      <c r="BN16" s="61">
        <v>0</v>
      </c>
      <c r="BO16" s="61">
        <v>0</v>
      </c>
      <c r="BP16" s="61">
        <v>0</v>
      </c>
      <c r="BQ16" s="61">
        <v>0</v>
      </c>
      <c r="BR16" s="61">
        <v>0</v>
      </c>
      <c r="BS16" s="61">
        <v>0</v>
      </c>
      <c r="BT16" s="61">
        <v>0</v>
      </c>
      <c r="BU16" s="61">
        <v>0</v>
      </c>
      <c r="BV16" s="61">
        <v>0</v>
      </c>
      <c r="BW16" s="61">
        <v>0</v>
      </c>
      <c r="BX16" s="61">
        <v>0</v>
      </c>
      <c r="BY16" s="61">
        <v>0</v>
      </c>
      <c r="BZ16" s="61">
        <v>0</v>
      </c>
      <c r="CA16" s="61">
        <v>0</v>
      </c>
      <c r="CB16" s="61">
        <v>0</v>
      </c>
      <c r="CC16" s="61">
        <v>0</v>
      </c>
      <c r="CD16" s="61">
        <v>0</v>
      </c>
      <c r="CE16" s="61">
        <v>0</v>
      </c>
      <c r="CF16" s="61">
        <v>0</v>
      </c>
      <c r="CG16" s="61">
        <v>0</v>
      </c>
      <c r="CH16" s="61">
        <v>0</v>
      </c>
      <c r="CI16" s="61">
        <v>0</v>
      </c>
      <c r="CJ16" s="61">
        <v>0</v>
      </c>
      <c r="CK16" s="61">
        <v>0</v>
      </c>
      <c r="CL16" s="61">
        <v>0</v>
      </c>
      <c r="CM16" s="61">
        <v>0</v>
      </c>
      <c r="CN16" s="61">
        <v>0</v>
      </c>
      <c r="CO16" s="61">
        <v>0</v>
      </c>
      <c r="CP16" s="61">
        <v>0</v>
      </c>
      <c r="CQ16" s="61">
        <v>0</v>
      </c>
      <c r="CR16" s="61">
        <v>0</v>
      </c>
      <c r="CS16" s="61">
        <v>0</v>
      </c>
      <c r="CT16" s="61">
        <v>0</v>
      </c>
      <c r="CU16" s="61">
        <v>0</v>
      </c>
      <c r="CV16" s="61">
        <v>0</v>
      </c>
      <c r="CW16" s="61">
        <v>0</v>
      </c>
      <c r="CX16" s="61">
        <v>0</v>
      </c>
      <c r="CY16" s="61">
        <v>0</v>
      </c>
      <c r="CZ16" s="61">
        <v>0</v>
      </c>
      <c r="DA16" s="61">
        <v>0</v>
      </c>
      <c r="DB16" s="61">
        <v>0</v>
      </c>
      <c r="DC16" s="61">
        <v>0</v>
      </c>
      <c r="DD16" s="61">
        <v>0</v>
      </c>
      <c r="DE16" s="61">
        <v>0</v>
      </c>
      <c r="DF16" s="61">
        <v>0</v>
      </c>
      <c r="DG16" s="61">
        <v>0</v>
      </c>
      <c r="DH16" s="61">
        <v>0</v>
      </c>
      <c r="DI16" s="61">
        <v>0</v>
      </c>
      <c r="DJ16" s="61">
        <v>0</v>
      </c>
      <c r="DK16" s="61">
        <v>0</v>
      </c>
      <c r="DL16" s="61">
        <v>0</v>
      </c>
      <c r="DM16" s="61">
        <v>0</v>
      </c>
      <c r="DN16" s="61">
        <v>0</v>
      </c>
      <c r="DO16" s="61">
        <v>0</v>
      </c>
      <c r="DP16" s="61">
        <v>0</v>
      </c>
      <c r="DQ16" s="61">
        <v>0</v>
      </c>
      <c r="DR16" s="61">
        <v>0</v>
      </c>
      <c r="DS16" s="61">
        <v>0</v>
      </c>
      <c r="DT16" s="61">
        <v>0</v>
      </c>
      <c r="DU16" s="61">
        <v>0</v>
      </c>
      <c r="DV16" s="61">
        <v>0</v>
      </c>
      <c r="DW16" s="61">
        <v>0</v>
      </c>
      <c r="DX16" s="61">
        <v>0</v>
      </c>
      <c r="DY16" s="61">
        <v>0</v>
      </c>
      <c r="DZ16" s="61">
        <v>0</v>
      </c>
      <c r="EA16" s="61">
        <v>0</v>
      </c>
      <c r="EB16" s="61">
        <v>0</v>
      </c>
      <c r="EC16" s="61">
        <v>0</v>
      </c>
      <c r="ED16" s="61">
        <v>0</v>
      </c>
      <c r="EE16" s="61">
        <v>0</v>
      </c>
      <c r="EF16" s="61">
        <v>0</v>
      </c>
      <c r="EG16" s="61">
        <v>0</v>
      </c>
      <c r="EH16" s="61">
        <v>0</v>
      </c>
      <c r="EI16" s="61">
        <v>0</v>
      </c>
      <c r="EJ16" s="61">
        <v>0</v>
      </c>
      <c r="EK16" s="61">
        <v>0</v>
      </c>
      <c r="EL16" s="61">
        <v>0</v>
      </c>
      <c r="EM16" s="61">
        <v>0</v>
      </c>
      <c r="EN16" s="61">
        <v>0</v>
      </c>
      <c r="EO16" s="61">
        <v>0</v>
      </c>
      <c r="EP16" s="61">
        <v>0</v>
      </c>
      <c r="EQ16" s="61">
        <v>0</v>
      </c>
      <c r="ER16" s="61">
        <v>0</v>
      </c>
      <c r="ES16" s="61">
        <v>0</v>
      </c>
      <c r="ET16" s="61">
        <v>0</v>
      </c>
      <c r="EU16" s="61">
        <v>0</v>
      </c>
      <c r="EV16" s="61">
        <v>0</v>
      </c>
      <c r="EW16" s="61">
        <v>0</v>
      </c>
      <c r="EX16" s="61">
        <v>0</v>
      </c>
      <c r="EY16" s="61">
        <v>0</v>
      </c>
      <c r="EZ16" s="61">
        <v>0</v>
      </c>
      <c r="FA16" s="61">
        <v>0</v>
      </c>
      <c r="FB16" s="61">
        <v>0</v>
      </c>
      <c r="FC16" s="61">
        <v>0</v>
      </c>
      <c r="FD16" s="61">
        <v>0</v>
      </c>
      <c r="FE16" s="61">
        <v>0</v>
      </c>
      <c r="FF16" s="61">
        <v>0</v>
      </c>
      <c r="FG16" s="61">
        <v>0</v>
      </c>
      <c r="FH16" s="61">
        <v>0</v>
      </c>
      <c r="FI16" s="61">
        <v>0</v>
      </c>
      <c r="FJ16" s="61">
        <v>0</v>
      </c>
      <c r="FK16" s="61">
        <v>0</v>
      </c>
      <c r="FL16" s="61">
        <v>0</v>
      </c>
      <c r="FM16" s="61">
        <v>0</v>
      </c>
      <c r="FN16" s="61">
        <v>0</v>
      </c>
      <c r="FO16" s="61">
        <v>0</v>
      </c>
      <c r="FP16" s="61">
        <v>0</v>
      </c>
      <c r="FQ16" s="61">
        <v>0</v>
      </c>
      <c r="FR16" s="61">
        <v>0</v>
      </c>
      <c r="FS16" s="61">
        <v>0</v>
      </c>
      <c r="FT16" s="61">
        <v>0</v>
      </c>
      <c r="FU16" s="61">
        <v>0</v>
      </c>
      <c r="FV16" s="61">
        <v>0</v>
      </c>
      <c r="FW16" s="61">
        <v>0</v>
      </c>
      <c r="FX16" s="61">
        <v>0</v>
      </c>
      <c r="FY16" s="61">
        <v>0</v>
      </c>
      <c r="FZ16" s="61">
        <v>0</v>
      </c>
      <c r="GA16" s="61">
        <v>0</v>
      </c>
      <c r="GB16" s="61">
        <v>0</v>
      </c>
      <c r="GC16" s="61">
        <v>0</v>
      </c>
      <c r="GD16" s="61">
        <v>0</v>
      </c>
      <c r="GE16" s="61">
        <v>0</v>
      </c>
      <c r="GF16" s="61">
        <v>0</v>
      </c>
      <c r="GG16" s="61">
        <v>0</v>
      </c>
      <c r="GH16" s="61">
        <v>0</v>
      </c>
      <c r="GI16" s="61">
        <v>0</v>
      </c>
      <c r="GJ16" s="61">
        <v>0</v>
      </c>
      <c r="GK16" s="61">
        <v>0</v>
      </c>
      <c r="GL16" s="61">
        <v>0</v>
      </c>
      <c r="GM16" s="61">
        <v>0</v>
      </c>
      <c r="GN16" s="61">
        <v>0</v>
      </c>
      <c r="GO16" s="61">
        <v>0</v>
      </c>
      <c r="GP16" s="61">
        <v>0</v>
      </c>
      <c r="GQ16" s="61">
        <v>0</v>
      </c>
      <c r="GR16" s="61">
        <v>0</v>
      </c>
      <c r="GS16" s="61">
        <v>0</v>
      </c>
      <c r="GT16" s="61">
        <v>0</v>
      </c>
      <c r="GU16" s="61">
        <v>0</v>
      </c>
      <c r="GV16" s="61">
        <v>0</v>
      </c>
      <c r="GW16" s="61">
        <v>0</v>
      </c>
      <c r="GX16" s="61">
        <v>0</v>
      </c>
      <c r="GY16" s="61">
        <v>0</v>
      </c>
      <c r="GZ16" s="61">
        <v>0</v>
      </c>
      <c r="HA16" s="61">
        <v>0</v>
      </c>
      <c r="HB16" s="61">
        <v>0</v>
      </c>
      <c r="HC16" s="61">
        <v>0</v>
      </c>
      <c r="HD16" s="61">
        <v>0</v>
      </c>
      <c r="HE16" s="61">
        <v>0</v>
      </c>
      <c r="HF16" s="61">
        <v>0</v>
      </c>
      <c r="HG16" s="61">
        <v>0</v>
      </c>
      <c r="HH16" s="61">
        <v>0</v>
      </c>
      <c r="HI16" s="61">
        <v>0</v>
      </c>
      <c r="HJ16" s="61">
        <v>0</v>
      </c>
      <c r="HK16" s="61">
        <v>0</v>
      </c>
      <c r="HL16" s="61">
        <v>0</v>
      </c>
      <c r="HM16" s="61">
        <v>0</v>
      </c>
      <c r="HN16" s="61">
        <v>0</v>
      </c>
      <c r="HO16" s="61">
        <v>0</v>
      </c>
      <c r="HP16" s="61">
        <v>0</v>
      </c>
      <c r="HQ16" s="61">
        <v>0</v>
      </c>
      <c r="HR16" s="61">
        <v>0</v>
      </c>
      <c r="HS16" s="61">
        <v>0</v>
      </c>
      <c r="HT16" s="61">
        <v>0</v>
      </c>
      <c r="HU16" s="61">
        <v>0</v>
      </c>
      <c r="HV16" s="61">
        <v>0</v>
      </c>
      <c r="HW16" s="61">
        <v>0</v>
      </c>
      <c r="HX16" s="61">
        <v>0</v>
      </c>
      <c r="HY16" s="61">
        <v>0</v>
      </c>
      <c r="HZ16" s="61">
        <v>0</v>
      </c>
    </row>
    <row r="17" spans="7:234" ht="13.5">
      <c r="G17" s="94">
        <v>39924</v>
      </c>
      <c r="H17" s="21" t="s">
        <v>354</v>
      </c>
      <c r="I17" s="96" t="s">
        <v>315</v>
      </c>
      <c r="J17" s="96" t="s">
        <v>310</v>
      </c>
      <c r="K17" s="96" t="s">
        <v>287</v>
      </c>
      <c r="L17" s="96" t="s">
        <v>320</v>
      </c>
      <c r="M17" s="92">
        <v>5</v>
      </c>
      <c r="N17" s="21">
        <v>4</v>
      </c>
      <c r="O17" s="21">
        <v>0</v>
      </c>
      <c r="P17" s="21">
        <v>0</v>
      </c>
      <c r="Q17" s="21">
        <v>100</v>
      </c>
      <c r="R17" s="93">
        <v>0.01</v>
      </c>
      <c r="S17" s="97">
        <v>1.5</v>
      </c>
      <c r="T17" s="61">
        <v>0.045</v>
      </c>
      <c r="U17" s="64">
        <v>0.3</v>
      </c>
      <c r="V17" s="61">
        <v>0.0007620000000000001</v>
      </c>
      <c r="W17" s="95">
        <v>0.6</v>
      </c>
      <c r="X17" s="95">
        <v>1.25</v>
      </c>
      <c r="Y17" s="95">
        <v>13.5</v>
      </c>
      <c r="Z17" s="95">
        <v>4.57</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61">
        <v>0</v>
      </c>
      <c r="BL17" s="61">
        <v>0</v>
      </c>
      <c r="BM17" s="61">
        <v>0</v>
      </c>
      <c r="BN17" s="61">
        <v>0</v>
      </c>
      <c r="BO17" s="61">
        <v>0</v>
      </c>
      <c r="BP17" s="61">
        <v>0</v>
      </c>
      <c r="BQ17" s="61">
        <v>0</v>
      </c>
      <c r="BR17" s="61">
        <v>0</v>
      </c>
      <c r="BS17" s="61">
        <v>0</v>
      </c>
      <c r="BT17" s="61">
        <v>0</v>
      </c>
      <c r="BU17" s="61">
        <v>0</v>
      </c>
      <c r="BV17" s="61">
        <v>0</v>
      </c>
      <c r="BW17" s="61">
        <v>0</v>
      </c>
      <c r="BX17" s="61">
        <v>0</v>
      </c>
      <c r="BY17" s="61">
        <v>0</v>
      </c>
      <c r="BZ17" s="61">
        <v>0</v>
      </c>
      <c r="CA17" s="61">
        <v>0</v>
      </c>
      <c r="CB17" s="61">
        <v>0</v>
      </c>
      <c r="CC17" s="61">
        <v>0</v>
      </c>
      <c r="CD17" s="61">
        <v>0</v>
      </c>
      <c r="CE17" s="61">
        <v>0</v>
      </c>
      <c r="CF17" s="61">
        <v>0</v>
      </c>
      <c r="CG17" s="61">
        <v>0</v>
      </c>
      <c r="CH17" s="61">
        <v>0</v>
      </c>
      <c r="CI17" s="61">
        <v>0</v>
      </c>
      <c r="CJ17" s="61">
        <v>0</v>
      </c>
      <c r="CK17" s="61">
        <v>0</v>
      </c>
      <c r="CL17" s="61">
        <v>0</v>
      </c>
      <c r="CM17" s="61">
        <v>0</v>
      </c>
      <c r="CN17" s="61">
        <v>0</v>
      </c>
      <c r="CO17" s="61">
        <v>0</v>
      </c>
      <c r="CP17" s="61">
        <v>0</v>
      </c>
      <c r="CQ17" s="61">
        <v>0</v>
      </c>
      <c r="CR17" s="61">
        <v>0</v>
      </c>
      <c r="CS17" s="61">
        <v>0</v>
      </c>
      <c r="CT17" s="61">
        <v>0</v>
      </c>
      <c r="CU17" s="61">
        <v>0</v>
      </c>
      <c r="CV17" s="61">
        <v>0</v>
      </c>
      <c r="CW17" s="61">
        <v>0</v>
      </c>
      <c r="CX17" s="61">
        <v>0</v>
      </c>
      <c r="CY17" s="61">
        <v>0</v>
      </c>
      <c r="CZ17" s="61">
        <v>0</v>
      </c>
      <c r="DA17" s="61">
        <v>0</v>
      </c>
      <c r="DB17" s="61">
        <v>0</v>
      </c>
      <c r="DC17" s="61">
        <v>0</v>
      </c>
      <c r="DD17" s="61">
        <v>0</v>
      </c>
      <c r="DE17" s="61">
        <v>0</v>
      </c>
      <c r="DF17" s="61">
        <v>0</v>
      </c>
      <c r="DG17" s="61">
        <v>0</v>
      </c>
      <c r="DH17" s="61">
        <v>0</v>
      </c>
      <c r="DI17" s="61">
        <v>0</v>
      </c>
      <c r="DJ17" s="61">
        <v>0</v>
      </c>
      <c r="DK17" s="61">
        <v>0</v>
      </c>
      <c r="DL17" s="61">
        <v>0</v>
      </c>
      <c r="DM17" s="61">
        <v>0</v>
      </c>
      <c r="DN17" s="61">
        <v>0</v>
      </c>
      <c r="DO17" s="61">
        <v>0</v>
      </c>
      <c r="DP17" s="61">
        <v>0</v>
      </c>
      <c r="DQ17" s="61">
        <v>0</v>
      </c>
      <c r="DR17" s="61">
        <v>0</v>
      </c>
      <c r="DS17" s="61">
        <v>0</v>
      </c>
      <c r="DT17" s="61">
        <v>0</v>
      </c>
      <c r="DU17" s="61">
        <v>0</v>
      </c>
      <c r="DV17" s="61">
        <v>0</v>
      </c>
      <c r="DW17" s="61">
        <v>0</v>
      </c>
      <c r="DX17" s="61">
        <v>0</v>
      </c>
      <c r="DY17" s="61">
        <v>0</v>
      </c>
      <c r="DZ17" s="61">
        <v>0</v>
      </c>
      <c r="EA17" s="61">
        <v>0</v>
      </c>
      <c r="EB17" s="61">
        <v>0</v>
      </c>
      <c r="EC17" s="61">
        <v>0</v>
      </c>
      <c r="ED17" s="61">
        <v>0</v>
      </c>
      <c r="EE17" s="61">
        <v>0</v>
      </c>
      <c r="EF17" s="61">
        <v>0</v>
      </c>
      <c r="EG17" s="61">
        <v>0</v>
      </c>
      <c r="EH17" s="61">
        <v>0</v>
      </c>
      <c r="EI17" s="61">
        <v>0</v>
      </c>
      <c r="EJ17" s="61">
        <v>0</v>
      </c>
      <c r="EK17" s="61">
        <v>0</v>
      </c>
      <c r="EL17" s="61">
        <v>0</v>
      </c>
      <c r="EM17" s="61">
        <v>0</v>
      </c>
      <c r="EN17" s="61">
        <v>0</v>
      </c>
      <c r="EO17" s="61">
        <v>0</v>
      </c>
      <c r="EP17" s="61">
        <v>0</v>
      </c>
      <c r="EQ17" s="61">
        <v>0</v>
      </c>
      <c r="ER17" s="61">
        <v>0</v>
      </c>
      <c r="ES17" s="61">
        <v>0</v>
      </c>
      <c r="ET17" s="61">
        <v>0</v>
      </c>
      <c r="EU17" s="61">
        <v>0</v>
      </c>
      <c r="EV17" s="61">
        <v>0</v>
      </c>
      <c r="EW17" s="61">
        <v>0</v>
      </c>
      <c r="EX17" s="61">
        <v>0</v>
      </c>
      <c r="EY17" s="61">
        <v>0</v>
      </c>
      <c r="EZ17" s="61">
        <v>0</v>
      </c>
      <c r="FA17" s="61">
        <v>0</v>
      </c>
      <c r="FB17" s="61">
        <v>0</v>
      </c>
      <c r="FC17" s="61">
        <v>0</v>
      </c>
      <c r="FD17" s="61">
        <v>0</v>
      </c>
      <c r="FE17" s="61">
        <v>0</v>
      </c>
      <c r="FF17" s="61">
        <v>0</v>
      </c>
      <c r="FG17" s="61">
        <v>0</v>
      </c>
      <c r="FH17" s="61">
        <v>0</v>
      </c>
      <c r="FI17" s="61">
        <v>0</v>
      </c>
      <c r="FJ17" s="61">
        <v>0</v>
      </c>
      <c r="FK17" s="61">
        <v>0</v>
      </c>
      <c r="FL17" s="61">
        <v>0</v>
      </c>
      <c r="FM17" s="61">
        <v>0</v>
      </c>
      <c r="FN17" s="61">
        <v>0</v>
      </c>
      <c r="FO17" s="61">
        <v>0</v>
      </c>
      <c r="FP17" s="61">
        <v>0</v>
      </c>
      <c r="FQ17" s="61">
        <v>0</v>
      </c>
      <c r="FR17" s="61">
        <v>0</v>
      </c>
      <c r="FS17" s="61">
        <v>0</v>
      </c>
      <c r="FT17" s="61">
        <v>0</v>
      </c>
      <c r="FU17" s="61">
        <v>0</v>
      </c>
      <c r="FV17" s="61">
        <v>0</v>
      </c>
      <c r="FW17" s="61">
        <v>0</v>
      </c>
      <c r="FX17" s="61">
        <v>0</v>
      </c>
      <c r="FY17" s="61">
        <v>0</v>
      </c>
      <c r="FZ17" s="61">
        <v>0</v>
      </c>
      <c r="GA17" s="61">
        <v>0</v>
      </c>
      <c r="GB17" s="61">
        <v>0</v>
      </c>
      <c r="GC17" s="61">
        <v>0</v>
      </c>
      <c r="GD17" s="61">
        <v>0</v>
      </c>
      <c r="GE17" s="61">
        <v>0</v>
      </c>
      <c r="GF17" s="61">
        <v>0</v>
      </c>
      <c r="GG17" s="61">
        <v>0</v>
      </c>
      <c r="GH17" s="61">
        <v>0</v>
      </c>
      <c r="GI17" s="61">
        <v>0</v>
      </c>
      <c r="GJ17" s="61">
        <v>0</v>
      </c>
      <c r="GK17" s="61">
        <v>0</v>
      </c>
      <c r="GL17" s="61">
        <v>0</v>
      </c>
      <c r="GM17" s="61">
        <v>0</v>
      </c>
      <c r="GN17" s="61">
        <v>0</v>
      </c>
      <c r="GO17" s="61">
        <v>0</v>
      </c>
      <c r="GP17" s="61">
        <v>0</v>
      </c>
      <c r="GQ17" s="61">
        <v>0</v>
      </c>
      <c r="GR17" s="61">
        <v>0</v>
      </c>
      <c r="GS17" s="61">
        <v>0</v>
      </c>
      <c r="GT17" s="61">
        <v>0</v>
      </c>
      <c r="GU17" s="61">
        <v>0</v>
      </c>
      <c r="GV17" s="61">
        <v>0</v>
      </c>
      <c r="GW17" s="61">
        <v>0</v>
      </c>
      <c r="GX17" s="61">
        <v>0</v>
      </c>
      <c r="GY17" s="61">
        <v>0</v>
      </c>
      <c r="GZ17" s="61">
        <v>0</v>
      </c>
      <c r="HA17" s="61">
        <v>0</v>
      </c>
      <c r="HB17" s="61">
        <v>0</v>
      </c>
      <c r="HC17" s="61">
        <v>0</v>
      </c>
      <c r="HD17" s="61">
        <v>0</v>
      </c>
      <c r="HE17" s="61">
        <v>0</v>
      </c>
      <c r="HF17" s="61">
        <v>0</v>
      </c>
      <c r="HG17" s="61">
        <v>0</v>
      </c>
      <c r="HH17" s="61">
        <v>0</v>
      </c>
      <c r="HI17" s="61">
        <v>0</v>
      </c>
      <c r="HJ17" s="61">
        <v>0</v>
      </c>
      <c r="HK17" s="61">
        <v>0</v>
      </c>
      <c r="HL17" s="61">
        <v>0</v>
      </c>
      <c r="HM17" s="61">
        <v>0</v>
      </c>
      <c r="HN17" s="61">
        <v>0</v>
      </c>
      <c r="HO17" s="61">
        <v>0</v>
      </c>
      <c r="HP17" s="61">
        <v>0</v>
      </c>
      <c r="HQ17" s="61">
        <v>0</v>
      </c>
      <c r="HR17" s="61">
        <v>0</v>
      </c>
      <c r="HS17" s="61">
        <v>0</v>
      </c>
      <c r="HT17" s="61">
        <v>0</v>
      </c>
      <c r="HU17" s="61">
        <v>0</v>
      </c>
      <c r="HV17" s="61">
        <v>0</v>
      </c>
      <c r="HW17" s="61">
        <v>0</v>
      </c>
      <c r="HX17" s="61">
        <v>0</v>
      </c>
      <c r="HY17" s="61">
        <v>0</v>
      </c>
      <c r="HZ17" s="61">
        <v>0</v>
      </c>
    </row>
    <row r="18" spans="7:234" ht="13.5">
      <c r="G18" s="94">
        <v>39924</v>
      </c>
      <c r="H18" s="21" t="s">
        <v>354</v>
      </c>
      <c r="I18" s="96" t="s">
        <v>315</v>
      </c>
      <c r="J18" s="96" t="s">
        <v>310</v>
      </c>
      <c r="K18" s="96" t="s">
        <v>303</v>
      </c>
      <c r="L18" s="96" t="s">
        <v>306</v>
      </c>
      <c r="M18" s="92">
        <v>1</v>
      </c>
      <c r="N18" s="21">
        <v>4</v>
      </c>
      <c r="O18" s="21">
        <v>0</v>
      </c>
      <c r="P18" s="21">
        <v>0</v>
      </c>
      <c r="Q18" s="21">
        <v>100</v>
      </c>
      <c r="R18" s="93">
        <v>0.01</v>
      </c>
      <c r="S18" s="97">
        <v>3.45</v>
      </c>
      <c r="T18" s="61">
        <v>0.147</v>
      </c>
      <c r="U18" s="64">
        <v>0.17</v>
      </c>
      <c r="V18" s="61">
        <v>0.00043180000000000003</v>
      </c>
      <c r="W18" s="95">
        <v>0.74</v>
      </c>
      <c r="X18" s="95">
        <v>2.6</v>
      </c>
      <c r="Y18" s="95">
        <v>28</v>
      </c>
      <c r="Z18" s="95">
        <v>0.08800000000000001</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61">
        <v>0</v>
      </c>
      <c r="BA18" s="61">
        <v>0</v>
      </c>
      <c r="BB18" s="61">
        <v>0</v>
      </c>
      <c r="BC18" s="61">
        <v>0</v>
      </c>
      <c r="BD18" s="61">
        <v>0</v>
      </c>
      <c r="BE18" s="61">
        <v>0</v>
      </c>
      <c r="BF18" s="61">
        <v>0</v>
      </c>
      <c r="BG18" s="61">
        <v>0</v>
      </c>
      <c r="BH18" s="61">
        <v>0</v>
      </c>
      <c r="BI18" s="61">
        <v>0</v>
      </c>
      <c r="BJ18" s="61">
        <v>0</v>
      </c>
      <c r="BK18" s="61">
        <v>0</v>
      </c>
      <c r="BL18" s="61">
        <v>0</v>
      </c>
      <c r="BM18" s="61">
        <v>0</v>
      </c>
      <c r="BN18" s="61">
        <v>0</v>
      </c>
      <c r="BO18" s="61">
        <v>0</v>
      </c>
      <c r="BP18" s="61">
        <v>0</v>
      </c>
      <c r="BQ18" s="61">
        <v>0</v>
      </c>
      <c r="BR18" s="61">
        <v>0</v>
      </c>
      <c r="BS18" s="61">
        <v>0</v>
      </c>
      <c r="BT18" s="61">
        <v>0</v>
      </c>
      <c r="BU18" s="61">
        <v>0</v>
      </c>
      <c r="BV18" s="61">
        <v>0</v>
      </c>
      <c r="BW18" s="61">
        <v>0</v>
      </c>
      <c r="BX18" s="61">
        <v>0</v>
      </c>
      <c r="BY18" s="61">
        <v>0</v>
      </c>
      <c r="BZ18" s="61">
        <v>0</v>
      </c>
      <c r="CA18" s="61">
        <v>0</v>
      </c>
      <c r="CB18" s="61">
        <v>0</v>
      </c>
      <c r="CC18" s="61">
        <v>0</v>
      </c>
      <c r="CD18" s="61">
        <v>0</v>
      </c>
      <c r="CE18" s="61">
        <v>0</v>
      </c>
      <c r="CF18" s="61">
        <v>0</v>
      </c>
      <c r="CG18" s="61">
        <v>0</v>
      </c>
      <c r="CH18" s="61">
        <v>0</v>
      </c>
      <c r="CI18" s="61">
        <v>0</v>
      </c>
      <c r="CJ18" s="61">
        <v>0</v>
      </c>
      <c r="CK18" s="61">
        <v>0</v>
      </c>
      <c r="CL18" s="61">
        <v>0</v>
      </c>
      <c r="CM18" s="61">
        <v>0</v>
      </c>
      <c r="CN18" s="61">
        <v>0</v>
      </c>
      <c r="CO18" s="61">
        <v>0</v>
      </c>
      <c r="CP18" s="61">
        <v>0</v>
      </c>
      <c r="CQ18" s="61">
        <v>0</v>
      </c>
      <c r="CR18" s="61">
        <v>0</v>
      </c>
      <c r="CS18" s="61">
        <v>0</v>
      </c>
      <c r="CT18" s="61">
        <v>0</v>
      </c>
      <c r="CU18" s="61">
        <v>0</v>
      </c>
      <c r="CV18" s="61">
        <v>0</v>
      </c>
      <c r="CW18" s="61">
        <v>0</v>
      </c>
      <c r="CX18" s="61">
        <v>0</v>
      </c>
      <c r="CY18" s="61">
        <v>0</v>
      </c>
      <c r="CZ18" s="61">
        <v>0</v>
      </c>
      <c r="DA18" s="61">
        <v>0</v>
      </c>
      <c r="DB18" s="61">
        <v>0</v>
      </c>
      <c r="DC18" s="61">
        <v>0</v>
      </c>
      <c r="DD18" s="61">
        <v>0</v>
      </c>
      <c r="DE18" s="61">
        <v>0</v>
      </c>
      <c r="DF18" s="61">
        <v>0</v>
      </c>
      <c r="DG18" s="61">
        <v>0</v>
      </c>
      <c r="DH18" s="61">
        <v>0</v>
      </c>
      <c r="DI18" s="61">
        <v>0</v>
      </c>
      <c r="DJ18" s="61">
        <v>0</v>
      </c>
      <c r="DK18" s="61">
        <v>0</v>
      </c>
      <c r="DL18" s="61">
        <v>0</v>
      </c>
      <c r="DM18" s="61">
        <v>0</v>
      </c>
      <c r="DN18" s="61">
        <v>0</v>
      </c>
      <c r="DO18" s="61">
        <v>0</v>
      </c>
      <c r="DP18" s="61">
        <v>0</v>
      </c>
      <c r="DQ18" s="61">
        <v>0</v>
      </c>
      <c r="DR18" s="61">
        <v>0</v>
      </c>
      <c r="DS18" s="61">
        <v>0</v>
      </c>
      <c r="DT18" s="61">
        <v>0</v>
      </c>
      <c r="DU18" s="61">
        <v>0</v>
      </c>
      <c r="DV18" s="61">
        <v>0</v>
      </c>
      <c r="DW18" s="61">
        <v>0</v>
      </c>
      <c r="DX18" s="61">
        <v>0</v>
      </c>
      <c r="DY18" s="61">
        <v>0</v>
      </c>
      <c r="DZ18" s="61">
        <v>0</v>
      </c>
      <c r="EA18" s="61">
        <v>0</v>
      </c>
      <c r="EB18" s="61">
        <v>0</v>
      </c>
      <c r="EC18" s="61">
        <v>0</v>
      </c>
      <c r="ED18" s="61">
        <v>0</v>
      </c>
      <c r="EE18" s="61">
        <v>0</v>
      </c>
      <c r="EF18" s="61">
        <v>0</v>
      </c>
      <c r="EG18" s="61">
        <v>0</v>
      </c>
      <c r="EH18" s="61">
        <v>0</v>
      </c>
      <c r="EI18" s="61">
        <v>0</v>
      </c>
      <c r="EJ18" s="61">
        <v>0</v>
      </c>
      <c r="EK18" s="61">
        <v>0</v>
      </c>
      <c r="EL18" s="61">
        <v>0</v>
      </c>
      <c r="EM18" s="61">
        <v>0</v>
      </c>
      <c r="EN18" s="61">
        <v>0</v>
      </c>
      <c r="EO18" s="61">
        <v>0</v>
      </c>
      <c r="EP18" s="61">
        <v>0</v>
      </c>
      <c r="EQ18" s="61">
        <v>0</v>
      </c>
      <c r="ER18" s="61">
        <v>0</v>
      </c>
      <c r="ES18" s="61">
        <v>0</v>
      </c>
      <c r="ET18" s="61">
        <v>0</v>
      </c>
      <c r="EU18" s="61">
        <v>0</v>
      </c>
      <c r="EV18" s="61">
        <v>0</v>
      </c>
      <c r="EW18" s="61">
        <v>0</v>
      </c>
      <c r="EX18" s="61">
        <v>0</v>
      </c>
      <c r="EY18" s="61">
        <v>0</v>
      </c>
      <c r="EZ18" s="61">
        <v>0</v>
      </c>
      <c r="FA18" s="61">
        <v>0</v>
      </c>
      <c r="FB18" s="61">
        <v>0</v>
      </c>
      <c r="FC18" s="61">
        <v>0</v>
      </c>
      <c r="FD18" s="61">
        <v>0</v>
      </c>
      <c r="FE18" s="61">
        <v>0</v>
      </c>
      <c r="FF18" s="61">
        <v>0</v>
      </c>
      <c r="FG18" s="61">
        <v>0</v>
      </c>
      <c r="FH18" s="61">
        <v>0</v>
      </c>
      <c r="FI18" s="61">
        <v>0</v>
      </c>
      <c r="FJ18" s="61">
        <v>0</v>
      </c>
      <c r="FK18" s="61">
        <v>0</v>
      </c>
      <c r="FL18" s="61">
        <v>0</v>
      </c>
      <c r="FM18" s="61">
        <v>0</v>
      </c>
      <c r="FN18" s="61">
        <v>0</v>
      </c>
      <c r="FO18" s="61">
        <v>0</v>
      </c>
      <c r="FP18" s="61">
        <v>0</v>
      </c>
      <c r="FQ18" s="61">
        <v>0</v>
      </c>
      <c r="FR18" s="61">
        <v>0</v>
      </c>
      <c r="FS18" s="61">
        <v>0</v>
      </c>
      <c r="FT18" s="61">
        <v>0</v>
      </c>
      <c r="FU18" s="61">
        <v>0</v>
      </c>
      <c r="FV18" s="61">
        <v>0</v>
      </c>
      <c r="FW18" s="61">
        <v>0</v>
      </c>
      <c r="FX18" s="61">
        <v>0</v>
      </c>
      <c r="FY18" s="61">
        <v>0</v>
      </c>
      <c r="FZ18" s="61">
        <v>0</v>
      </c>
      <c r="GA18" s="61">
        <v>0</v>
      </c>
      <c r="GB18" s="61">
        <v>0</v>
      </c>
      <c r="GC18" s="61">
        <v>0</v>
      </c>
      <c r="GD18" s="61">
        <v>0</v>
      </c>
      <c r="GE18" s="61">
        <v>0</v>
      </c>
      <c r="GF18" s="61">
        <v>0</v>
      </c>
      <c r="GG18" s="61">
        <v>0</v>
      </c>
      <c r="GH18" s="61">
        <v>0</v>
      </c>
      <c r="GI18" s="61">
        <v>0</v>
      </c>
      <c r="GJ18" s="61">
        <v>0</v>
      </c>
      <c r="GK18" s="61">
        <v>0</v>
      </c>
      <c r="GL18" s="61">
        <v>0</v>
      </c>
      <c r="GM18" s="61">
        <v>0</v>
      </c>
      <c r="GN18" s="61">
        <v>0</v>
      </c>
      <c r="GO18" s="61">
        <v>0</v>
      </c>
      <c r="GP18" s="61">
        <v>0</v>
      </c>
      <c r="GQ18" s="61">
        <v>0</v>
      </c>
      <c r="GR18" s="61">
        <v>0</v>
      </c>
      <c r="GS18" s="61">
        <v>0</v>
      </c>
      <c r="GT18" s="61">
        <v>0</v>
      </c>
      <c r="GU18" s="61">
        <v>0</v>
      </c>
      <c r="GV18" s="61">
        <v>0</v>
      </c>
      <c r="GW18" s="61">
        <v>0</v>
      </c>
      <c r="GX18" s="61">
        <v>0</v>
      </c>
      <c r="GY18" s="61">
        <v>0</v>
      </c>
      <c r="GZ18" s="61">
        <v>0</v>
      </c>
      <c r="HA18" s="61">
        <v>0</v>
      </c>
      <c r="HB18" s="61">
        <v>0</v>
      </c>
      <c r="HC18" s="61">
        <v>0</v>
      </c>
      <c r="HD18" s="61">
        <v>0</v>
      </c>
      <c r="HE18" s="61">
        <v>0</v>
      </c>
      <c r="HF18" s="61">
        <v>0</v>
      </c>
      <c r="HG18" s="61">
        <v>0</v>
      </c>
      <c r="HH18" s="61">
        <v>0</v>
      </c>
      <c r="HI18" s="61">
        <v>0</v>
      </c>
      <c r="HJ18" s="61">
        <v>0</v>
      </c>
      <c r="HK18" s="61">
        <v>0</v>
      </c>
      <c r="HL18" s="61">
        <v>0</v>
      </c>
      <c r="HM18" s="61">
        <v>0</v>
      </c>
      <c r="HN18" s="61">
        <v>0</v>
      </c>
      <c r="HO18" s="61">
        <v>0</v>
      </c>
      <c r="HP18" s="61">
        <v>0</v>
      </c>
      <c r="HQ18" s="61">
        <v>0</v>
      </c>
      <c r="HR18" s="61">
        <v>0</v>
      </c>
      <c r="HS18" s="61">
        <v>0</v>
      </c>
      <c r="HT18" s="61">
        <v>0</v>
      </c>
      <c r="HU18" s="61">
        <v>0</v>
      </c>
      <c r="HV18" s="61">
        <v>0</v>
      </c>
      <c r="HW18" s="61">
        <v>0</v>
      </c>
      <c r="HX18" s="61">
        <v>0</v>
      </c>
      <c r="HY18" s="61">
        <v>0</v>
      </c>
      <c r="HZ18" s="61">
        <v>0</v>
      </c>
    </row>
    <row r="19" spans="7:234" ht="13.5">
      <c r="G19" s="94">
        <v>39924</v>
      </c>
      <c r="H19" s="21" t="s">
        <v>354</v>
      </c>
      <c r="I19" s="96" t="s">
        <v>316</v>
      </c>
      <c r="J19" s="96" t="s">
        <v>310</v>
      </c>
      <c r="K19" s="96" t="s">
        <v>225</v>
      </c>
      <c r="L19" s="96" t="s">
        <v>361</v>
      </c>
      <c r="M19" s="92">
        <v>100</v>
      </c>
      <c r="N19" s="21">
        <v>3</v>
      </c>
      <c r="O19" s="21">
        <v>0</v>
      </c>
      <c r="P19" s="21">
        <v>0</v>
      </c>
      <c r="Q19" s="21">
        <v>100</v>
      </c>
      <c r="R19" s="93">
        <v>0.01</v>
      </c>
      <c r="S19" s="97">
        <v>23</v>
      </c>
      <c r="T19" s="61">
        <v>1.3</v>
      </c>
      <c r="U19" s="64">
        <v>5</v>
      </c>
      <c r="V19" s="61">
        <v>0.012700000000000001</v>
      </c>
      <c r="W19" s="95">
        <v>43</v>
      </c>
      <c r="X19" s="95">
        <v>27</v>
      </c>
      <c r="Y19" s="95">
        <v>200</v>
      </c>
      <c r="Z19" s="95">
        <v>92.7</v>
      </c>
      <c r="AA19" s="61">
        <v>0</v>
      </c>
      <c r="AB19" s="61">
        <v>0</v>
      </c>
      <c r="AC19" s="61">
        <v>0</v>
      </c>
      <c r="AD19" s="61">
        <v>0</v>
      </c>
      <c r="AE19" s="61">
        <v>0</v>
      </c>
      <c r="AF19" s="61">
        <v>0</v>
      </c>
      <c r="AG19" s="61">
        <v>0</v>
      </c>
      <c r="AH19" s="61">
        <v>0</v>
      </c>
      <c r="AI19" s="61">
        <v>0</v>
      </c>
      <c r="AJ19" s="61">
        <v>0</v>
      </c>
      <c r="AK19" s="61">
        <v>0</v>
      </c>
      <c r="AL19" s="61">
        <v>0</v>
      </c>
      <c r="AM19" s="61">
        <v>0</v>
      </c>
      <c r="AN19" s="61">
        <v>0</v>
      </c>
      <c r="AO19" s="61">
        <v>0</v>
      </c>
      <c r="AP19" s="61">
        <v>0</v>
      </c>
      <c r="AQ19" s="61">
        <v>0</v>
      </c>
      <c r="AR19" s="61">
        <v>0</v>
      </c>
      <c r="AS19" s="61">
        <v>0</v>
      </c>
      <c r="AT19" s="61">
        <v>0</v>
      </c>
      <c r="AU19" s="61">
        <v>0</v>
      </c>
      <c r="AV19" s="61">
        <v>0</v>
      </c>
      <c r="AW19" s="61">
        <v>0</v>
      </c>
      <c r="AX19" s="61">
        <v>0</v>
      </c>
      <c r="AY19" s="61">
        <v>0</v>
      </c>
      <c r="AZ19" s="61">
        <v>0</v>
      </c>
      <c r="BA19" s="61">
        <v>0</v>
      </c>
      <c r="BB19" s="61">
        <v>0</v>
      </c>
      <c r="BC19" s="61">
        <v>0</v>
      </c>
      <c r="BD19" s="61">
        <v>0</v>
      </c>
      <c r="BE19" s="61">
        <v>0</v>
      </c>
      <c r="BF19" s="61">
        <v>0</v>
      </c>
      <c r="BG19" s="61">
        <v>0</v>
      </c>
      <c r="BH19" s="61">
        <v>0</v>
      </c>
      <c r="BI19" s="61">
        <v>0</v>
      </c>
      <c r="BJ19" s="61">
        <v>0</v>
      </c>
      <c r="BK19" s="61">
        <v>0</v>
      </c>
      <c r="BL19" s="61">
        <v>0</v>
      </c>
      <c r="BM19" s="61">
        <v>0</v>
      </c>
      <c r="BN19" s="61">
        <v>0</v>
      </c>
      <c r="BO19" s="61">
        <v>0</v>
      </c>
      <c r="BP19" s="61">
        <v>0</v>
      </c>
      <c r="BQ19" s="61">
        <v>0</v>
      </c>
      <c r="BR19" s="61">
        <v>0</v>
      </c>
      <c r="BS19" s="61">
        <v>0</v>
      </c>
      <c r="BT19" s="61">
        <v>0</v>
      </c>
      <c r="BU19" s="61">
        <v>0</v>
      </c>
      <c r="BV19" s="61">
        <v>0</v>
      </c>
      <c r="BW19" s="61">
        <v>0</v>
      </c>
      <c r="BX19" s="61">
        <v>0</v>
      </c>
      <c r="BY19" s="61">
        <v>0</v>
      </c>
      <c r="BZ19" s="61">
        <v>0</v>
      </c>
      <c r="CA19" s="61">
        <v>0</v>
      </c>
      <c r="CB19" s="61">
        <v>0</v>
      </c>
      <c r="CC19" s="61">
        <v>0</v>
      </c>
      <c r="CD19" s="61">
        <v>0</v>
      </c>
      <c r="CE19" s="61">
        <v>0</v>
      </c>
      <c r="CF19" s="61">
        <v>0</v>
      </c>
      <c r="CG19" s="61">
        <v>0</v>
      </c>
      <c r="CH19" s="61">
        <v>0</v>
      </c>
      <c r="CI19" s="61">
        <v>0</v>
      </c>
      <c r="CJ19" s="61">
        <v>0</v>
      </c>
      <c r="CK19" s="61">
        <v>0</v>
      </c>
      <c r="CL19" s="61">
        <v>0</v>
      </c>
      <c r="CM19" s="61">
        <v>0</v>
      </c>
      <c r="CN19" s="61">
        <v>0</v>
      </c>
      <c r="CO19" s="61">
        <v>0</v>
      </c>
      <c r="CP19" s="61">
        <v>0</v>
      </c>
      <c r="CQ19" s="61">
        <v>0</v>
      </c>
      <c r="CR19" s="61">
        <v>0</v>
      </c>
      <c r="CS19" s="61">
        <v>0</v>
      </c>
      <c r="CT19" s="61">
        <v>0</v>
      </c>
      <c r="CU19" s="61">
        <v>0</v>
      </c>
      <c r="CV19" s="61">
        <v>0</v>
      </c>
      <c r="CW19" s="61">
        <v>0</v>
      </c>
      <c r="CX19" s="61">
        <v>0</v>
      </c>
      <c r="CY19" s="61">
        <v>0</v>
      </c>
      <c r="CZ19" s="61">
        <v>0</v>
      </c>
      <c r="DA19" s="61">
        <v>0</v>
      </c>
      <c r="DB19" s="61">
        <v>0</v>
      </c>
      <c r="DC19" s="61">
        <v>0</v>
      </c>
      <c r="DD19" s="61">
        <v>0</v>
      </c>
      <c r="DE19" s="61">
        <v>0</v>
      </c>
      <c r="DF19" s="61">
        <v>0</v>
      </c>
      <c r="DG19" s="61">
        <v>0</v>
      </c>
      <c r="DH19" s="61">
        <v>0</v>
      </c>
      <c r="DI19" s="61">
        <v>0</v>
      </c>
      <c r="DJ19" s="61">
        <v>0</v>
      </c>
      <c r="DK19" s="61">
        <v>0</v>
      </c>
      <c r="DL19" s="61">
        <v>0</v>
      </c>
      <c r="DM19" s="61">
        <v>0</v>
      </c>
      <c r="DN19" s="61">
        <v>0</v>
      </c>
      <c r="DO19" s="61">
        <v>0</v>
      </c>
      <c r="DP19" s="61">
        <v>0</v>
      </c>
      <c r="DQ19" s="61">
        <v>0</v>
      </c>
      <c r="DR19" s="61">
        <v>0</v>
      </c>
      <c r="DS19" s="61">
        <v>0</v>
      </c>
      <c r="DT19" s="61">
        <v>0</v>
      </c>
      <c r="DU19" s="61">
        <v>0</v>
      </c>
      <c r="DV19" s="61">
        <v>0</v>
      </c>
      <c r="DW19" s="61">
        <v>0</v>
      </c>
      <c r="DX19" s="61">
        <v>0</v>
      </c>
      <c r="DY19" s="61">
        <v>0</v>
      </c>
      <c r="DZ19" s="61">
        <v>0</v>
      </c>
      <c r="EA19" s="61">
        <v>0</v>
      </c>
      <c r="EB19" s="61">
        <v>0</v>
      </c>
      <c r="EC19" s="61">
        <v>0</v>
      </c>
      <c r="ED19" s="61">
        <v>0</v>
      </c>
      <c r="EE19" s="61">
        <v>0</v>
      </c>
      <c r="EF19" s="61">
        <v>0</v>
      </c>
      <c r="EG19" s="61">
        <v>0</v>
      </c>
      <c r="EH19" s="61">
        <v>0</v>
      </c>
      <c r="EI19" s="61">
        <v>0</v>
      </c>
      <c r="EJ19" s="61">
        <v>0</v>
      </c>
      <c r="EK19" s="61">
        <v>0</v>
      </c>
      <c r="EL19" s="61">
        <v>0</v>
      </c>
      <c r="EM19" s="61">
        <v>0</v>
      </c>
      <c r="EN19" s="61">
        <v>0</v>
      </c>
      <c r="EO19" s="61">
        <v>0</v>
      </c>
      <c r="EP19" s="61">
        <v>0</v>
      </c>
      <c r="EQ19" s="61">
        <v>0</v>
      </c>
      <c r="ER19" s="61">
        <v>0</v>
      </c>
      <c r="ES19" s="61">
        <v>0</v>
      </c>
      <c r="ET19" s="61">
        <v>0</v>
      </c>
      <c r="EU19" s="61">
        <v>0</v>
      </c>
      <c r="EV19" s="61">
        <v>0</v>
      </c>
      <c r="EW19" s="61">
        <v>0</v>
      </c>
      <c r="EX19" s="61">
        <v>0</v>
      </c>
      <c r="EY19" s="61">
        <v>0</v>
      </c>
      <c r="EZ19" s="61">
        <v>0</v>
      </c>
      <c r="FA19" s="61">
        <v>0</v>
      </c>
      <c r="FB19" s="61">
        <v>0</v>
      </c>
      <c r="FC19" s="61">
        <v>0</v>
      </c>
      <c r="FD19" s="61">
        <v>0</v>
      </c>
      <c r="FE19" s="61">
        <v>0</v>
      </c>
      <c r="FF19" s="61">
        <v>0</v>
      </c>
      <c r="FG19" s="61">
        <v>0</v>
      </c>
      <c r="FH19" s="61">
        <v>0</v>
      </c>
      <c r="FI19" s="61">
        <v>0</v>
      </c>
      <c r="FJ19" s="61">
        <v>0</v>
      </c>
      <c r="FK19" s="61">
        <v>0</v>
      </c>
      <c r="FL19" s="61">
        <v>0</v>
      </c>
      <c r="FM19" s="61">
        <v>0</v>
      </c>
      <c r="FN19" s="61">
        <v>0</v>
      </c>
      <c r="FO19" s="61">
        <v>0</v>
      </c>
      <c r="FP19" s="61">
        <v>0</v>
      </c>
      <c r="FQ19" s="61">
        <v>0</v>
      </c>
      <c r="FR19" s="61">
        <v>0</v>
      </c>
      <c r="FS19" s="61">
        <v>0</v>
      </c>
      <c r="FT19" s="61">
        <v>0</v>
      </c>
      <c r="FU19" s="61">
        <v>0</v>
      </c>
      <c r="FV19" s="61">
        <v>0</v>
      </c>
      <c r="FW19" s="61">
        <v>0</v>
      </c>
      <c r="FX19" s="61">
        <v>0</v>
      </c>
      <c r="FY19" s="61">
        <v>0</v>
      </c>
      <c r="FZ19" s="61">
        <v>0</v>
      </c>
      <c r="GA19" s="61">
        <v>0</v>
      </c>
      <c r="GB19" s="61">
        <v>0</v>
      </c>
      <c r="GC19" s="61">
        <v>0</v>
      </c>
      <c r="GD19" s="61">
        <v>0</v>
      </c>
      <c r="GE19" s="61">
        <v>0</v>
      </c>
      <c r="GF19" s="61">
        <v>0</v>
      </c>
      <c r="GG19" s="61">
        <v>0</v>
      </c>
      <c r="GH19" s="61">
        <v>0</v>
      </c>
      <c r="GI19" s="61">
        <v>0</v>
      </c>
      <c r="GJ19" s="61">
        <v>0</v>
      </c>
      <c r="GK19" s="61">
        <v>0</v>
      </c>
      <c r="GL19" s="61">
        <v>0</v>
      </c>
      <c r="GM19" s="61">
        <v>0</v>
      </c>
      <c r="GN19" s="61">
        <v>0</v>
      </c>
      <c r="GO19" s="61">
        <v>0</v>
      </c>
      <c r="GP19" s="61">
        <v>0</v>
      </c>
      <c r="GQ19" s="61">
        <v>0</v>
      </c>
      <c r="GR19" s="61">
        <v>0</v>
      </c>
      <c r="GS19" s="61">
        <v>0</v>
      </c>
      <c r="GT19" s="61">
        <v>0</v>
      </c>
      <c r="GU19" s="61">
        <v>0</v>
      </c>
      <c r="GV19" s="61">
        <v>0</v>
      </c>
      <c r="GW19" s="61">
        <v>0</v>
      </c>
      <c r="GX19" s="61">
        <v>0</v>
      </c>
      <c r="GY19" s="61">
        <v>0</v>
      </c>
      <c r="GZ19" s="61">
        <v>0</v>
      </c>
      <c r="HA19" s="61">
        <v>0</v>
      </c>
      <c r="HB19" s="61">
        <v>0</v>
      </c>
      <c r="HC19" s="61">
        <v>0</v>
      </c>
      <c r="HD19" s="61">
        <v>0</v>
      </c>
      <c r="HE19" s="61">
        <v>0</v>
      </c>
      <c r="HF19" s="61">
        <v>0</v>
      </c>
      <c r="HG19" s="61">
        <v>0</v>
      </c>
      <c r="HH19" s="61">
        <v>0</v>
      </c>
      <c r="HI19" s="61">
        <v>0</v>
      </c>
      <c r="HJ19" s="61">
        <v>0</v>
      </c>
      <c r="HK19" s="61">
        <v>0</v>
      </c>
      <c r="HL19" s="61">
        <v>0</v>
      </c>
      <c r="HM19" s="61">
        <v>0</v>
      </c>
      <c r="HN19" s="61">
        <v>0</v>
      </c>
      <c r="HO19" s="61">
        <v>0</v>
      </c>
      <c r="HP19" s="61">
        <v>0</v>
      </c>
      <c r="HQ19" s="61">
        <v>0</v>
      </c>
      <c r="HR19" s="61">
        <v>0</v>
      </c>
      <c r="HS19" s="61">
        <v>0</v>
      </c>
      <c r="HT19" s="61">
        <v>0</v>
      </c>
      <c r="HU19" s="61">
        <v>0</v>
      </c>
      <c r="HV19" s="61">
        <v>0</v>
      </c>
      <c r="HW19" s="61">
        <v>0</v>
      </c>
      <c r="HX19" s="61">
        <v>0</v>
      </c>
      <c r="HY19" s="61">
        <v>0</v>
      </c>
      <c r="HZ19" s="61">
        <v>0</v>
      </c>
    </row>
    <row r="20" spans="7:234" ht="13.5">
      <c r="G20" s="94">
        <v>39924</v>
      </c>
      <c r="H20" s="21" t="s">
        <v>354</v>
      </c>
      <c r="I20" s="96" t="s">
        <v>315</v>
      </c>
      <c r="J20" s="96" t="s">
        <v>310</v>
      </c>
      <c r="K20" s="96" t="s">
        <v>195</v>
      </c>
      <c r="L20" s="96" t="s">
        <v>371</v>
      </c>
      <c r="M20" s="92">
        <v>30</v>
      </c>
      <c r="N20" s="21">
        <v>3</v>
      </c>
      <c r="O20" s="21">
        <v>0</v>
      </c>
      <c r="P20" s="21">
        <v>0</v>
      </c>
      <c r="Q20" s="21">
        <v>100</v>
      </c>
      <c r="R20" s="93">
        <v>0.01</v>
      </c>
      <c r="S20" s="97">
        <v>6.6</v>
      </c>
      <c r="T20" s="61">
        <v>0.27</v>
      </c>
      <c r="U20" s="64">
        <v>0.3</v>
      </c>
      <c r="V20" s="61">
        <v>0.0007620000000000001</v>
      </c>
      <c r="W20" s="95">
        <v>3.3</v>
      </c>
      <c r="X20" s="95">
        <v>6.6</v>
      </c>
      <c r="Y20" s="95">
        <v>57</v>
      </c>
      <c r="Z20" s="95">
        <v>28.02</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61">
        <v>0</v>
      </c>
      <c r="BL20" s="61">
        <v>0</v>
      </c>
      <c r="BM20" s="61">
        <v>0</v>
      </c>
      <c r="BN20" s="61">
        <v>0</v>
      </c>
      <c r="BO20" s="61">
        <v>0</v>
      </c>
      <c r="BP20" s="61">
        <v>0</v>
      </c>
      <c r="BQ20" s="61">
        <v>0</v>
      </c>
      <c r="BR20" s="61">
        <v>0</v>
      </c>
      <c r="BS20" s="61">
        <v>0</v>
      </c>
      <c r="BT20" s="61">
        <v>0</v>
      </c>
      <c r="BU20" s="61">
        <v>0</v>
      </c>
      <c r="BV20" s="61">
        <v>0</v>
      </c>
      <c r="BW20" s="61">
        <v>0</v>
      </c>
      <c r="BX20" s="61">
        <v>0</v>
      </c>
      <c r="BY20" s="61">
        <v>0</v>
      </c>
      <c r="BZ20" s="61">
        <v>0</v>
      </c>
      <c r="CA20" s="61">
        <v>0</v>
      </c>
      <c r="CB20" s="61">
        <v>0</v>
      </c>
      <c r="CC20" s="61">
        <v>0</v>
      </c>
      <c r="CD20" s="61">
        <v>0</v>
      </c>
      <c r="CE20" s="61">
        <v>0</v>
      </c>
      <c r="CF20" s="61">
        <v>0</v>
      </c>
      <c r="CG20" s="61">
        <v>0</v>
      </c>
      <c r="CH20" s="61">
        <v>0</v>
      </c>
      <c r="CI20" s="61">
        <v>0</v>
      </c>
      <c r="CJ20" s="61">
        <v>0</v>
      </c>
      <c r="CK20" s="61">
        <v>0</v>
      </c>
      <c r="CL20" s="61">
        <v>0</v>
      </c>
      <c r="CM20" s="61">
        <v>0</v>
      </c>
      <c r="CN20" s="61">
        <v>0</v>
      </c>
      <c r="CO20" s="61">
        <v>0</v>
      </c>
      <c r="CP20" s="61">
        <v>0</v>
      </c>
      <c r="CQ20" s="61">
        <v>0</v>
      </c>
      <c r="CR20" s="61">
        <v>0</v>
      </c>
      <c r="CS20" s="61">
        <v>0</v>
      </c>
      <c r="CT20" s="61">
        <v>0</v>
      </c>
      <c r="CU20" s="61">
        <v>0</v>
      </c>
      <c r="CV20" s="61">
        <v>0</v>
      </c>
      <c r="CW20" s="61">
        <v>0</v>
      </c>
      <c r="CX20" s="61">
        <v>0</v>
      </c>
      <c r="CY20" s="61">
        <v>0</v>
      </c>
      <c r="CZ20" s="61">
        <v>0</v>
      </c>
      <c r="DA20" s="61">
        <v>0</v>
      </c>
      <c r="DB20" s="61">
        <v>0</v>
      </c>
      <c r="DC20" s="61">
        <v>0</v>
      </c>
      <c r="DD20" s="61">
        <v>0</v>
      </c>
      <c r="DE20" s="61">
        <v>0</v>
      </c>
      <c r="DF20" s="61">
        <v>0</v>
      </c>
      <c r="DG20" s="61">
        <v>0</v>
      </c>
      <c r="DH20" s="61">
        <v>0</v>
      </c>
      <c r="DI20" s="61">
        <v>0</v>
      </c>
      <c r="DJ20" s="61">
        <v>0</v>
      </c>
      <c r="DK20" s="61">
        <v>0</v>
      </c>
      <c r="DL20" s="61">
        <v>0</v>
      </c>
      <c r="DM20" s="61">
        <v>0</v>
      </c>
      <c r="DN20" s="61">
        <v>0</v>
      </c>
      <c r="DO20" s="61">
        <v>0</v>
      </c>
      <c r="DP20" s="61">
        <v>0</v>
      </c>
      <c r="DQ20" s="61">
        <v>0</v>
      </c>
      <c r="DR20" s="61">
        <v>0</v>
      </c>
      <c r="DS20" s="61">
        <v>0</v>
      </c>
      <c r="DT20" s="61">
        <v>0</v>
      </c>
      <c r="DU20" s="61">
        <v>0</v>
      </c>
      <c r="DV20" s="61">
        <v>0</v>
      </c>
      <c r="DW20" s="61">
        <v>0</v>
      </c>
      <c r="DX20" s="61">
        <v>0</v>
      </c>
      <c r="DY20" s="61">
        <v>0</v>
      </c>
      <c r="DZ20" s="61">
        <v>0</v>
      </c>
      <c r="EA20" s="61">
        <v>0</v>
      </c>
      <c r="EB20" s="61">
        <v>0</v>
      </c>
      <c r="EC20" s="61">
        <v>0</v>
      </c>
      <c r="ED20" s="61">
        <v>0</v>
      </c>
      <c r="EE20" s="61">
        <v>0</v>
      </c>
      <c r="EF20" s="61">
        <v>0</v>
      </c>
      <c r="EG20" s="61">
        <v>0</v>
      </c>
      <c r="EH20" s="61">
        <v>0</v>
      </c>
      <c r="EI20" s="61">
        <v>0</v>
      </c>
      <c r="EJ20" s="61">
        <v>0</v>
      </c>
      <c r="EK20" s="61">
        <v>0</v>
      </c>
      <c r="EL20" s="61">
        <v>0</v>
      </c>
      <c r="EM20" s="61">
        <v>0</v>
      </c>
      <c r="EN20" s="61">
        <v>0</v>
      </c>
      <c r="EO20" s="61">
        <v>0</v>
      </c>
      <c r="EP20" s="61">
        <v>0</v>
      </c>
      <c r="EQ20" s="61">
        <v>0</v>
      </c>
      <c r="ER20" s="61">
        <v>0</v>
      </c>
      <c r="ES20" s="61">
        <v>0</v>
      </c>
      <c r="ET20" s="61">
        <v>0</v>
      </c>
      <c r="EU20" s="61">
        <v>0</v>
      </c>
      <c r="EV20" s="61">
        <v>0</v>
      </c>
      <c r="EW20" s="61">
        <v>0</v>
      </c>
      <c r="EX20" s="61">
        <v>0</v>
      </c>
      <c r="EY20" s="61">
        <v>0</v>
      </c>
      <c r="EZ20" s="61">
        <v>0</v>
      </c>
      <c r="FA20" s="61">
        <v>0</v>
      </c>
      <c r="FB20" s="61">
        <v>0</v>
      </c>
      <c r="FC20" s="61">
        <v>0</v>
      </c>
      <c r="FD20" s="61">
        <v>0</v>
      </c>
      <c r="FE20" s="61">
        <v>0</v>
      </c>
      <c r="FF20" s="61">
        <v>0</v>
      </c>
      <c r="FG20" s="61">
        <v>0</v>
      </c>
      <c r="FH20" s="61">
        <v>0</v>
      </c>
      <c r="FI20" s="61">
        <v>0</v>
      </c>
      <c r="FJ20" s="61">
        <v>0</v>
      </c>
      <c r="FK20" s="61">
        <v>0</v>
      </c>
      <c r="FL20" s="61">
        <v>0</v>
      </c>
      <c r="FM20" s="61">
        <v>0</v>
      </c>
      <c r="FN20" s="61">
        <v>0</v>
      </c>
      <c r="FO20" s="61">
        <v>0</v>
      </c>
      <c r="FP20" s="61">
        <v>0</v>
      </c>
      <c r="FQ20" s="61">
        <v>0</v>
      </c>
      <c r="FR20" s="61">
        <v>0</v>
      </c>
      <c r="FS20" s="61">
        <v>0</v>
      </c>
      <c r="FT20" s="61">
        <v>0</v>
      </c>
      <c r="FU20" s="61">
        <v>0</v>
      </c>
      <c r="FV20" s="61">
        <v>0</v>
      </c>
      <c r="FW20" s="61">
        <v>0</v>
      </c>
      <c r="FX20" s="61">
        <v>0</v>
      </c>
      <c r="FY20" s="61">
        <v>0</v>
      </c>
      <c r="FZ20" s="61">
        <v>0</v>
      </c>
      <c r="GA20" s="61">
        <v>0</v>
      </c>
      <c r="GB20" s="61">
        <v>0</v>
      </c>
      <c r="GC20" s="61">
        <v>0</v>
      </c>
      <c r="GD20" s="61">
        <v>0</v>
      </c>
      <c r="GE20" s="61">
        <v>0</v>
      </c>
      <c r="GF20" s="61">
        <v>0</v>
      </c>
      <c r="GG20" s="61">
        <v>0</v>
      </c>
      <c r="GH20" s="61">
        <v>0</v>
      </c>
      <c r="GI20" s="61">
        <v>0</v>
      </c>
      <c r="GJ20" s="61">
        <v>0</v>
      </c>
      <c r="GK20" s="61">
        <v>0</v>
      </c>
      <c r="GL20" s="61">
        <v>0</v>
      </c>
      <c r="GM20" s="61">
        <v>0</v>
      </c>
      <c r="GN20" s="61">
        <v>0</v>
      </c>
      <c r="GO20" s="61">
        <v>0</v>
      </c>
      <c r="GP20" s="61">
        <v>0</v>
      </c>
      <c r="GQ20" s="61">
        <v>0</v>
      </c>
      <c r="GR20" s="61">
        <v>0</v>
      </c>
      <c r="GS20" s="61">
        <v>0</v>
      </c>
      <c r="GT20" s="61">
        <v>0</v>
      </c>
      <c r="GU20" s="61">
        <v>0</v>
      </c>
      <c r="GV20" s="61">
        <v>0</v>
      </c>
      <c r="GW20" s="61">
        <v>0</v>
      </c>
      <c r="GX20" s="61">
        <v>0</v>
      </c>
      <c r="GY20" s="61">
        <v>0</v>
      </c>
      <c r="GZ20" s="61">
        <v>0</v>
      </c>
      <c r="HA20" s="61">
        <v>0</v>
      </c>
      <c r="HB20" s="61">
        <v>0</v>
      </c>
      <c r="HC20" s="61">
        <v>0</v>
      </c>
      <c r="HD20" s="61">
        <v>0</v>
      </c>
      <c r="HE20" s="61">
        <v>0</v>
      </c>
      <c r="HF20" s="61">
        <v>0</v>
      </c>
      <c r="HG20" s="61">
        <v>0</v>
      </c>
      <c r="HH20" s="61">
        <v>0</v>
      </c>
      <c r="HI20" s="61">
        <v>0</v>
      </c>
      <c r="HJ20" s="61">
        <v>0</v>
      </c>
      <c r="HK20" s="61">
        <v>0</v>
      </c>
      <c r="HL20" s="61">
        <v>0</v>
      </c>
      <c r="HM20" s="61">
        <v>0</v>
      </c>
      <c r="HN20" s="61">
        <v>0</v>
      </c>
      <c r="HO20" s="61">
        <v>0</v>
      </c>
      <c r="HP20" s="61">
        <v>0</v>
      </c>
      <c r="HQ20" s="61">
        <v>0</v>
      </c>
      <c r="HR20" s="61">
        <v>0</v>
      </c>
      <c r="HS20" s="61">
        <v>0</v>
      </c>
      <c r="HT20" s="61">
        <v>0</v>
      </c>
      <c r="HU20" s="61">
        <v>0</v>
      </c>
      <c r="HV20" s="61">
        <v>0</v>
      </c>
      <c r="HW20" s="61">
        <v>0</v>
      </c>
      <c r="HX20" s="61">
        <v>0</v>
      </c>
      <c r="HY20" s="61">
        <v>0</v>
      </c>
      <c r="HZ20" s="61">
        <v>0</v>
      </c>
    </row>
    <row r="21" spans="7:234" ht="13.5">
      <c r="G21" s="94">
        <v>39924</v>
      </c>
      <c r="H21" s="21" t="s">
        <v>354</v>
      </c>
      <c r="I21" s="96" t="s">
        <v>318</v>
      </c>
      <c r="J21" s="96" t="s">
        <v>310</v>
      </c>
      <c r="K21" s="96" t="s">
        <v>317</v>
      </c>
      <c r="L21" s="96" t="s">
        <v>321</v>
      </c>
      <c r="M21" s="92">
        <v>5</v>
      </c>
      <c r="N21" s="21">
        <v>1</v>
      </c>
      <c r="O21" s="21">
        <v>0</v>
      </c>
      <c r="P21" s="21">
        <v>0</v>
      </c>
      <c r="Q21" s="21">
        <v>100</v>
      </c>
      <c r="R21" s="93">
        <v>0.01</v>
      </c>
      <c r="S21" s="97">
        <v>3.55</v>
      </c>
      <c r="T21" s="61">
        <v>0.385</v>
      </c>
      <c r="U21" s="64">
        <v>285</v>
      </c>
      <c r="V21" s="61">
        <v>0.7239000000000002</v>
      </c>
      <c r="W21" s="95">
        <v>1.45</v>
      </c>
      <c r="X21" s="95">
        <v>8</v>
      </c>
      <c r="Y21" s="95">
        <v>19.5</v>
      </c>
      <c r="Z21" s="95">
        <v>3.355</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c r="AQ21" s="61">
        <v>0</v>
      </c>
      <c r="AR21" s="61">
        <v>0</v>
      </c>
      <c r="AS21" s="61">
        <v>0</v>
      </c>
      <c r="AT21" s="61">
        <v>0</v>
      </c>
      <c r="AU21" s="61">
        <v>0</v>
      </c>
      <c r="AV21" s="61">
        <v>0</v>
      </c>
      <c r="AW21" s="61">
        <v>0</v>
      </c>
      <c r="AX21" s="61">
        <v>0</v>
      </c>
      <c r="AY21" s="61">
        <v>0</v>
      </c>
      <c r="AZ21" s="61">
        <v>0</v>
      </c>
      <c r="BA21" s="61">
        <v>0</v>
      </c>
      <c r="BB21" s="61">
        <v>0</v>
      </c>
      <c r="BC21" s="61">
        <v>0</v>
      </c>
      <c r="BD21" s="61">
        <v>0</v>
      </c>
      <c r="BE21" s="61">
        <v>0</v>
      </c>
      <c r="BF21" s="61">
        <v>0</v>
      </c>
      <c r="BG21" s="61">
        <v>0</v>
      </c>
      <c r="BH21" s="61">
        <v>0</v>
      </c>
      <c r="BI21" s="61">
        <v>0</v>
      </c>
      <c r="BJ21" s="61">
        <v>0</v>
      </c>
      <c r="BK21" s="61">
        <v>0</v>
      </c>
      <c r="BL21" s="61">
        <v>0</v>
      </c>
      <c r="BM21" s="61">
        <v>0</v>
      </c>
      <c r="BN21" s="61">
        <v>0</v>
      </c>
      <c r="BO21" s="61">
        <v>0</v>
      </c>
      <c r="BP21" s="61">
        <v>0</v>
      </c>
      <c r="BQ21" s="61">
        <v>0</v>
      </c>
      <c r="BR21" s="61">
        <v>0</v>
      </c>
      <c r="BS21" s="61">
        <v>0</v>
      </c>
      <c r="BT21" s="61">
        <v>0</v>
      </c>
      <c r="BU21" s="61">
        <v>0</v>
      </c>
      <c r="BV21" s="61">
        <v>0</v>
      </c>
      <c r="BW21" s="61">
        <v>0</v>
      </c>
      <c r="BX21" s="61">
        <v>0</v>
      </c>
      <c r="BY21" s="61">
        <v>0</v>
      </c>
      <c r="BZ21" s="61">
        <v>0</v>
      </c>
      <c r="CA21" s="61">
        <v>0</v>
      </c>
      <c r="CB21" s="61">
        <v>0</v>
      </c>
      <c r="CC21" s="61">
        <v>0</v>
      </c>
      <c r="CD21" s="61">
        <v>0</v>
      </c>
      <c r="CE21" s="61">
        <v>0</v>
      </c>
      <c r="CF21" s="61">
        <v>0</v>
      </c>
      <c r="CG21" s="61">
        <v>0</v>
      </c>
      <c r="CH21" s="61">
        <v>0</v>
      </c>
      <c r="CI21" s="61">
        <v>0</v>
      </c>
      <c r="CJ21" s="61">
        <v>0</v>
      </c>
      <c r="CK21" s="61">
        <v>0</v>
      </c>
      <c r="CL21" s="61">
        <v>0</v>
      </c>
      <c r="CM21" s="61">
        <v>0</v>
      </c>
      <c r="CN21" s="61">
        <v>0</v>
      </c>
      <c r="CO21" s="61">
        <v>0</v>
      </c>
      <c r="CP21" s="61">
        <v>0</v>
      </c>
      <c r="CQ21" s="61">
        <v>0</v>
      </c>
      <c r="CR21" s="61">
        <v>0</v>
      </c>
      <c r="CS21" s="61">
        <v>0</v>
      </c>
      <c r="CT21" s="61">
        <v>0</v>
      </c>
      <c r="CU21" s="61">
        <v>0</v>
      </c>
      <c r="CV21" s="61">
        <v>0</v>
      </c>
      <c r="CW21" s="61">
        <v>0</v>
      </c>
      <c r="CX21" s="61">
        <v>0</v>
      </c>
      <c r="CY21" s="61">
        <v>0</v>
      </c>
      <c r="CZ21" s="61">
        <v>0</v>
      </c>
      <c r="DA21" s="61">
        <v>0</v>
      </c>
      <c r="DB21" s="61">
        <v>0</v>
      </c>
      <c r="DC21" s="61">
        <v>0</v>
      </c>
      <c r="DD21" s="61">
        <v>0</v>
      </c>
      <c r="DE21" s="61">
        <v>0</v>
      </c>
      <c r="DF21" s="61">
        <v>0</v>
      </c>
      <c r="DG21" s="61">
        <v>0</v>
      </c>
      <c r="DH21" s="61">
        <v>0</v>
      </c>
      <c r="DI21" s="61">
        <v>0</v>
      </c>
      <c r="DJ21" s="61">
        <v>0</v>
      </c>
      <c r="DK21" s="61">
        <v>0</v>
      </c>
      <c r="DL21" s="61">
        <v>0</v>
      </c>
      <c r="DM21" s="61">
        <v>0</v>
      </c>
      <c r="DN21" s="61">
        <v>0</v>
      </c>
      <c r="DO21" s="61">
        <v>0</v>
      </c>
      <c r="DP21" s="61">
        <v>0</v>
      </c>
      <c r="DQ21" s="61">
        <v>0</v>
      </c>
      <c r="DR21" s="61">
        <v>0</v>
      </c>
      <c r="DS21" s="61">
        <v>0</v>
      </c>
      <c r="DT21" s="61">
        <v>0</v>
      </c>
      <c r="DU21" s="61">
        <v>0</v>
      </c>
      <c r="DV21" s="61">
        <v>0</v>
      </c>
      <c r="DW21" s="61">
        <v>0</v>
      </c>
      <c r="DX21" s="61">
        <v>0</v>
      </c>
      <c r="DY21" s="61">
        <v>0</v>
      </c>
      <c r="DZ21" s="61">
        <v>0</v>
      </c>
      <c r="EA21" s="61">
        <v>0</v>
      </c>
      <c r="EB21" s="61">
        <v>0</v>
      </c>
      <c r="EC21" s="61">
        <v>0</v>
      </c>
      <c r="ED21" s="61">
        <v>0</v>
      </c>
      <c r="EE21" s="61">
        <v>0</v>
      </c>
      <c r="EF21" s="61">
        <v>0</v>
      </c>
      <c r="EG21" s="61">
        <v>0</v>
      </c>
      <c r="EH21" s="61">
        <v>0</v>
      </c>
      <c r="EI21" s="61">
        <v>0</v>
      </c>
      <c r="EJ21" s="61">
        <v>0</v>
      </c>
      <c r="EK21" s="61">
        <v>0</v>
      </c>
      <c r="EL21" s="61">
        <v>0</v>
      </c>
      <c r="EM21" s="61">
        <v>0</v>
      </c>
      <c r="EN21" s="61">
        <v>0</v>
      </c>
      <c r="EO21" s="61">
        <v>0</v>
      </c>
      <c r="EP21" s="61">
        <v>0</v>
      </c>
      <c r="EQ21" s="61">
        <v>0</v>
      </c>
      <c r="ER21" s="61">
        <v>0</v>
      </c>
      <c r="ES21" s="61">
        <v>0</v>
      </c>
      <c r="ET21" s="61">
        <v>0</v>
      </c>
      <c r="EU21" s="61">
        <v>0</v>
      </c>
      <c r="EV21" s="61">
        <v>0</v>
      </c>
      <c r="EW21" s="61">
        <v>0</v>
      </c>
      <c r="EX21" s="61">
        <v>0</v>
      </c>
      <c r="EY21" s="61">
        <v>0</v>
      </c>
      <c r="EZ21" s="61">
        <v>0</v>
      </c>
      <c r="FA21" s="61">
        <v>0</v>
      </c>
      <c r="FB21" s="61">
        <v>0</v>
      </c>
      <c r="FC21" s="61">
        <v>0</v>
      </c>
      <c r="FD21" s="61">
        <v>0</v>
      </c>
      <c r="FE21" s="61">
        <v>0</v>
      </c>
      <c r="FF21" s="61">
        <v>0</v>
      </c>
      <c r="FG21" s="61">
        <v>0</v>
      </c>
      <c r="FH21" s="61">
        <v>0</v>
      </c>
      <c r="FI21" s="61">
        <v>0</v>
      </c>
      <c r="FJ21" s="61">
        <v>0</v>
      </c>
      <c r="FK21" s="61">
        <v>0</v>
      </c>
      <c r="FL21" s="61">
        <v>0</v>
      </c>
      <c r="FM21" s="61">
        <v>0</v>
      </c>
      <c r="FN21" s="61">
        <v>0</v>
      </c>
      <c r="FO21" s="61">
        <v>0</v>
      </c>
      <c r="FP21" s="61">
        <v>0</v>
      </c>
      <c r="FQ21" s="61">
        <v>0</v>
      </c>
      <c r="FR21" s="61">
        <v>0</v>
      </c>
      <c r="FS21" s="61">
        <v>0</v>
      </c>
      <c r="FT21" s="61">
        <v>0</v>
      </c>
      <c r="FU21" s="61">
        <v>0</v>
      </c>
      <c r="FV21" s="61">
        <v>0</v>
      </c>
      <c r="FW21" s="61">
        <v>0</v>
      </c>
      <c r="FX21" s="61">
        <v>0</v>
      </c>
      <c r="FY21" s="61">
        <v>0</v>
      </c>
      <c r="FZ21" s="61">
        <v>0</v>
      </c>
      <c r="GA21" s="61">
        <v>0</v>
      </c>
      <c r="GB21" s="61">
        <v>0</v>
      </c>
      <c r="GC21" s="61">
        <v>0</v>
      </c>
      <c r="GD21" s="61">
        <v>0</v>
      </c>
      <c r="GE21" s="61">
        <v>0</v>
      </c>
      <c r="GF21" s="61">
        <v>0</v>
      </c>
      <c r="GG21" s="61">
        <v>0</v>
      </c>
      <c r="GH21" s="61">
        <v>0</v>
      </c>
      <c r="GI21" s="61">
        <v>0</v>
      </c>
      <c r="GJ21" s="61">
        <v>0</v>
      </c>
      <c r="GK21" s="61">
        <v>0</v>
      </c>
      <c r="GL21" s="61">
        <v>0</v>
      </c>
      <c r="GM21" s="61">
        <v>0</v>
      </c>
      <c r="GN21" s="61">
        <v>0</v>
      </c>
      <c r="GO21" s="61">
        <v>0</v>
      </c>
      <c r="GP21" s="61">
        <v>0</v>
      </c>
      <c r="GQ21" s="61">
        <v>0</v>
      </c>
      <c r="GR21" s="61">
        <v>0</v>
      </c>
      <c r="GS21" s="61">
        <v>0</v>
      </c>
      <c r="GT21" s="61">
        <v>0</v>
      </c>
      <c r="GU21" s="61">
        <v>0</v>
      </c>
      <c r="GV21" s="61">
        <v>0</v>
      </c>
      <c r="GW21" s="61">
        <v>0</v>
      </c>
      <c r="GX21" s="61">
        <v>0</v>
      </c>
      <c r="GY21" s="61">
        <v>0</v>
      </c>
      <c r="GZ21" s="61">
        <v>0</v>
      </c>
      <c r="HA21" s="61">
        <v>0</v>
      </c>
      <c r="HB21" s="61">
        <v>0</v>
      </c>
      <c r="HC21" s="61">
        <v>0</v>
      </c>
      <c r="HD21" s="61">
        <v>0</v>
      </c>
      <c r="HE21" s="61">
        <v>0</v>
      </c>
      <c r="HF21" s="61">
        <v>0</v>
      </c>
      <c r="HG21" s="61">
        <v>0</v>
      </c>
      <c r="HH21" s="61">
        <v>0</v>
      </c>
      <c r="HI21" s="61">
        <v>0</v>
      </c>
      <c r="HJ21" s="61">
        <v>0</v>
      </c>
      <c r="HK21" s="61">
        <v>0</v>
      </c>
      <c r="HL21" s="61">
        <v>0</v>
      </c>
      <c r="HM21" s="61">
        <v>0</v>
      </c>
      <c r="HN21" s="61">
        <v>0</v>
      </c>
      <c r="HO21" s="61">
        <v>0</v>
      </c>
      <c r="HP21" s="61">
        <v>0</v>
      </c>
      <c r="HQ21" s="61">
        <v>0</v>
      </c>
      <c r="HR21" s="61">
        <v>0</v>
      </c>
      <c r="HS21" s="61">
        <v>0</v>
      </c>
      <c r="HT21" s="61">
        <v>0</v>
      </c>
      <c r="HU21" s="61">
        <v>0</v>
      </c>
      <c r="HV21" s="61">
        <v>0</v>
      </c>
      <c r="HW21" s="61">
        <v>0</v>
      </c>
      <c r="HX21" s="61">
        <v>0</v>
      </c>
      <c r="HY21" s="61">
        <v>0</v>
      </c>
      <c r="HZ21" s="61">
        <v>0</v>
      </c>
    </row>
    <row r="22" spans="7:234" ht="13.5">
      <c r="G22" s="94">
        <v>39924</v>
      </c>
      <c r="H22" s="21" t="s">
        <v>354</v>
      </c>
      <c r="I22" s="96" t="s">
        <v>315</v>
      </c>
      <c r="J22" s="96" t="s">
        <v>310</v>
      </c>
      <c r="K22" s="96" t="s">
        <v>284</v>
      </c>
      <c r="L22" s="96" t="s">
        <v>322</v>
      </c>
      <c r="M22" s="92">
        <v>15</v>
      </c>
      <c r="N22" s="21">
        <v>5</v>
      </c>
      <c r="O22" s="21">
        <v>0</v>
      </c>
      <c r="P22" s="21">
        <v>0</v>
      </c>
      <c r="Q22" s="21">
        <v>100</v>
      </c>
      <c r="R22" s="93">
        <v>0.01</v>
      </c>
      <c r="S22" s="97">
        <v>15.45</v>
      </c>
      <c r="T22" s="61">
        <v>0.06</v>
      </c>
      <c r="U22" s="64">
        <v>0.6</v>
      </c>
      <c r="V22" s="61">
        <v>0.0015240000000000002</v>
      </c>
      <c r="W22" s="95">
        <v>0.45</v>
      </c>
      <c r="X22" s="95">
        <v>1.35</v>
      </c>
      <c r="Y22" s="95">
        <v>0.75</v>
      </c>
      <c r="Z22" s="95">
        <v>12.555</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61">
        <v>0</v>
      </c>
      <c r="AU22" s="61">
        <v>0</v>
      </c>
      <c r="AV22" s="61">
        <v>0</v>
      </c>
      <c r="AW22" s="61">
        <v>0</v>
      </c>
      <c r="AX22" s="61">
        <v>0</v>
      </c>
      <c r="AY22" s="61">
        <v>0</v>
      </c>
      <c r="AZ22" s="61">
        <v>0</v>
      </c>
      <c r="BA22" s="61">
        <v>0</v>
      </c>
      <c r="BB22" s="61">
        <v>0</v>
      </c>
      <c r="BC22" s="61">
        <v>0</v>
      </c>
      <c r="BD22" s="61">
        <v>0</v>
      </c>
      <c r="BE22" s="61">
        <v>0</v>
      </c>
      <c r="BF22" s="61">
        <v>0</v>
      </c>
      <c r="BG22" s="61">
        <v>0</v>
      </c>
      <c r="BH22" s="61">
        <v>0</v>
      </c>
      <c r="BI22" s="61">
        <v>0</v>
      </c>
      <c r="BJ22" s="61">
        <v>0</v>
      </c>
      <c r="BK22" s="61">
        <v>0</v>
      </c>
      <c r="BL22" s="61">
        <v>0</v>
      </c>
      <c r="BM22" s="61">
        <v>0</v>
      </c>
      <c r="BN22" s="61">
        <v>0</v>
      </c>
      <c r="BO22" s="61">
        <v>0</v>
      </c>
      <c r="BP22" s="61">
        <v>0</v>
      </c>
      <c r="BQ22" s="61">
        <v>0</v>
      </c>
      <c r="BR22" s="61">
        <v>0</v>
      </c>
      <c r="BS22" s="61">
        <v>0</v>
      </c>
      <c r="BT22" s="61">
        <v>0</v>
      </c>
      <c r="BU22" s="61">
        <v>0</v>
      </c>
      <c r="BV22" s="61">
        <v>0</v>
      </c>
      <c r="BW22" s="61">
        <v>0</v>
      </c>
      <c r="BX22" s="61">
        <v>0</v>
      </c>
      <c r="BY22" s="61">
        <v>0</v>
      </c>
      <c r="BZ22" s="61">
        <v>0</v>
      </c>
      <c r="CA22" s="61">
        <v>0</v>
      </c>
      <c r="CB22" s="61">
        <v>0</v>
      </c>
      <c r="CC22" s="61">
        <v>0</v>
      </c>
      <c r="CD22" s="61">
        <v>0</v>
      </c>
      <c r="CE22" s="61">
        <v>0</v>
      </c>
      <c r="CF22" s="61">
        <v>0</v>
      </c>
      <c r="CG22" s="61">
        <v>0</v>
      </c>
      <c r="CH22" s="61">
        <v>0</v>
      </c>
      <c r="CI22" s="61">
        <v>0</v>
      </c>
      <c r="CJ22" s="61">
        <v>0</v>
      </c>
      <c r="CK22" s="61">
        <v>0</v>
      </c>
      <c r="CL22" s="61">
        <v>0</v>
      </c>
      <c r="CM22" s="61">
        <v>0</v>
      </c>
      <c r="CN22" s="61">
        <v>0</v>
      </c>
      <c r="CO22" s="61">
        <v>0</v>
      </c>
      <c r="CP22" s="61">
        <v>0</v>
      </c>
      <c r="CQ22" s="61">
        <v>0</v>
      </c>
      <c r="CR22" s="61">
        <v>0</v>
      </c>
      <c r="CS22" s="61">
        <v>0</v>
      </c>
      <c r="CT22" s="61">
        <v>0</v>
      </c>
      <c r="CU22" s="61">
        <v>0</v>
      </c>
      <c r="CV22" s="61">
        <v>0</v>
      </c>
      <c r="CW22" s="61">
        <v>0</v>
      </c>
      <c r="CX22" s="61">
        <v>0</v>
      </c>
      <c r="CY22" s="61">
        <v>0</v>
      </c>
      <c r="CZ22" s="61">
        <v>0</v>
      </c>
      <c r="DA22" s="61">
        <v>0</v>
      </c>
      <c r="DB22" s="61">
        <v>0</v>
      </c>
      <c r="DC22" s="61">
        <v>0</v>
      </c>
      <c r="DD22" s="61">
        <v>0</v>
      </c>
      <c r="DE22" s="61">
        <v>0</v>
      </c>
      <c r="DF22" s="61">
        <v>0</v>
      </c>
      <c r="DG22" s="61">
        <v>0</v>
      </c>
      <c r="DH22" s="61">
        <v>0</v>
      </c>
      <c r="DI22" s="61">
        <v>0</v>
      </c>
      <c r="DJ22" s="61">
        <v>0</v>
      </c>
      <c r="DK22" s="61">
        <v>0</v>
      </c>
      <c r="DL22" s="61">
        <v>0</v>
      </c>
      <c r="DM22" s="61">
        <v>0</v>
      </c>
      <c r="DN22" s="61">
        <v>0</v>
      </c>
      <c r="DO22" s="61">
        <v>0</v>
      </c>
      <c r="DP22" s="61">
        <v>0</v>
      </c>
      <c r="DQ22" s="61">
        <v>0</v>
      </c>
      <c r="DR22" s="61">
        <v>0</v>
      </c>
      <c r="DS22" s="61">
        <v>0</v>
      </c>
      <c r="DT22" s="61">
        <v>0</v>
      </c>
      <c r="DU22" s="61">
        <v>0</v>
      </c>
      <c r="DV22" s="61">
        <v>0</v>
      </c>
      <c r="DW22" s="61">
        <v>0</v>
      </c>
      <c r="DX22" s="61">
        <v>0</v>
      </c>
      <c r="DY22" s="61">
        <v>0</v>
      </c>
      <c r="DZ22" s="61">
        <v>0</v>
      </c>
      <c r="EA22" s="61">
        <v>0</v>
      </c>
      <c r="EB22" s="61">
        <v>0</v>
      </c>
      <c r="EC22" s="61">
        <v>0</v>
      </c>
      <c r="ED22" s="61">
        <v>0</v>
      </c>
      <c r="EE22" s="61">
        <v>0</v>
      </c>
      <c r="EF22" s="61">
        <v>0</v>
      </c>
      <c r="EG22" s="61">
        <v>0</v>
      </c>
      <c r="EH22" s="61">
        <v>0</v>
      </c>
      <c r="EI22" s="61">
        <v>0</v>
      </c>
      <c r="EJ22" s="61">
        <v>0</v>
      </c>
      <c r="EK22" s="61">
        <v>0</v>
      </c>
      <c r="EL22" s="61">
        <v>0</v>
      </c>
      <c r="EM22" s="61">
        <v>0</v>
      </c>
      <c r="EN22" s="61">
        <v>0</v>
      </c>
      <c r="EO22" s="61">
        <v>0</v>
      </c>
      <c r="EP22" s="61">
        <v>0</v>
      </c>
      <c r="EQ22" s="61">
        <v>0</v>
      </c>
      <c r="ER22" s="61">
        <v>0</v>
      </c>
      <c r="ES22" s="61">
        <v>0</v>
      </c>
      <c r="ET22" s="61">
        <v>0</v>
      </c>
      <c r="EU22" s="61">
        <v>0</v>
      </c>
      <c r="EV22" s="61">
        <v>0</v>
      </c>
      <c r="EW22" s="61">
        <v>0</v>
      </c>
      <c r="EX22" s="61">
        <v>0</v>
      </c>
      <c r="EY22" s="61">
        <v>0</v>
      </c>
      <c r="EZ22" s="61">
        <v>0</v>
      </c>
      <c r="FA22" s="61">
        <v>0</v>
      </c>
      <c r="FB22" s="61">
        <v>0</v>
      </c>
      <c r="FC22" s="61">
        <v>0</v>
      </c>
      <c r="FD22" s="61">
        <v>0</v>
      </c>
      <c r="FE22" s="61">
        <v>0</v>
      </c>
      <c r="FF22" s="61">
        <v>0</v>
      </c>
      <c r="FG22" s="61">
        <v>0</v>
      </c>
      <c r="FH22" s="61">
        <v>0</v>
      </c>
      <c r="FI22" s="61">
        <v>0</v>
      </c>
      <c r="FJ22" s="61">
        <v>0</v>
      </c>
      <c r="FK22" s="61">
        <v>0</v>
      </c>
      <c r="FL22" s="61">
        <v>0</v>
      </c>
      <c r="FM22" s="61">
        <v>0</v>
      </c>
      <c r="FN22" s="61">
        <v>0</v>
      </c>
      <c r="FO22" s="61">
        <v>0</v>
      </c>
      <c r="FP22" s="61">
        <v>0</v>
      </c>
      <c r="FQ22" s="61">
        <v>0</v>
      </c>
      <c r="FR22" s="61">
        <v>0</v>
      </c>
      <c r="FS22" s="61">
        <v>0</v>
      </c>
      <c r="FT22" s="61">
        <v>0</v>
      </c>
      <c r="FU22" s="61">
        <v>0</v>
      </c>
      <c r="FV22" s="61">
        <v>0</v>
      </c>
      <c r="FW22" s="61">
        <v>0</v>
      </c>
      <c r="FX22" s="61">
        <v>0</v>
      </c>
      <c r="FY22" s="61">
        <v>0</v>
      </c>
      <c r="FZ22" s="61">
        <v>0</v>
      </c>
      <c r="GA22" s="61">
        <v>0</v>
      </c>
      <c r="GB22" s="61">
        <v>0</v>
      </c>
      <c r="GC22" s="61">
        <v>0</v>
      </c>
      <c r="GD22" s="61">
        <v>0</v>
      </c>
      <c r="GE22" s="61">
        <v>0</v>
      </c>
      <c r="GF22" s="61">
        <v>0</v>
      </c>
      <c r="GG22" s="61">
        <v>0</v>
      </c>
      <c r="GH22" s="61">
        <v>0</v>
      </c>
      <c r="GI22" s="61">
        <v>0</v>
      </c>
      <c r="GJ22" s="61">
        <v>0</v>
      </c>
      <c r="GK22" s="61">
        <v>0</v>
      </c>
      <c r="GL22" s="61">
        <v>0</v>
      </c>
      <c r="GM22" s="61">
        <v>0</v>
      </c>
      <c r="GN22" s="61">
        <v>0</v>
      </c>
      <c r="GO22" s="61">
        <v>0</v>
      </c>
      <c r="GP22" s="61">
        <v>0</v>
      </c>
      <c r="GQ22" s="61">
        <v>0</v>
      </c>
      <c r="GR22" s="61">
        <v>0</v>
      </c>
      <c r="GS22" s="61">
        <v>0</v>
      </c>
      <c r="GT22" s="61">
        <v>0</v>
      </c>
      <c r="GU22" s="61">
        <v>0</v>
      </c>
      <c r="GV22" s="61">
        <v>0</v>
      </c>
      <c r="GW22" s="61">
        <v>0</v>
      </c>
      <c r="GX22" s="61">
        <v>0</v>
      </c>
      <c r="GY22" s="61">
        <v>0</v>
      </c>
      <c r="GZ22" s="61">
        <v>0</v>
      </c>
      <c r="HA22" s="61">
        <v>0</v>
      </c>
      <c r="HB22" s="61">
        <v>0</v>
      </c>
      <c r="HC22" s="61">
        <v>0</v>
      </c>
      <c r="HD22" s="61">
        <v>0</v>
      </c>
      <c r="HE22" s="61">
        <v>0</v>
      </c>
      <c r="HF22" s="61">
        <v>0</v>
      </c>
      <c r="HG22" s="61">
        <v>0</v>
      </c>
      <c r="HH22" s="61">
        <v>0</v>
      </c>
      <c r="HI22" s="61">
        <v>0</v>
      </c>
      <c r="HJ22" s="61">
        <v>0</v>
      </c>
      <c r="HK22" s="61">
        <v>0</v>
      </c>
      <c r="HL22" s="61">
        <v>0</v>
      </c>
      <c r="HM22" s="61">
        <v>0</v>
      </c>
      <c r="HN22" s="61">
        <v>0</v>
      </c>
      <c r="HO22" s="61">
        <v>0</v>
      </c>
      <c r="HP22" s="61">
        <v>0</v>
      </c>
      <c r="HQ22" s="61">
        <v>0</v>
      </c>
      <c r="HR22" s="61">
        <v>0</v>
      </c>
      <c r="HS22" s="61">
        <v>0</v>
      </c>
      <c r="HT22" s="61">
        <v>0</v>
      </c>
      <c r="HU22" s="61">
        <v>0</v>
      </c>
      <c r="HV22" s="61">
        <v>0</v>
      </c>
      <c r="HW22" s="61">
        <v>0</v>
      </c>
      <c r="HX22" s="61">
        <v>0</v>
      </c>
      <c r="HY22" s="61">
        <v>0</v>
      </c>
      <c r="HZ22" s="61">
        <v>0</v>
      </c>
    </row>
    <row r="23" spans="7:234" ht="13.5">
      <c r="G23" s="94">
        <v>39924</v>
      </c>
      <c r="H23" s="21" t="s">
        <v>354</v>
      </c>
      <c r="I23" s="96" t="s">
        <v>315</v>
      </c>
      <c r="J23" s="96" t="s">
        <v>310</v>
      </c>
      <c r="K23" s="96" t="s">
        <v>297</v>
      </c>
      <c r="L23" s="96" t="s">
        <v>353</v>
      </c>
      <c r="M23" s="92">
        <v>2</v>
      </c>
      <c r="N23" s="21">
        <v>5</v>
      </c>
      <c r="O23" s="21">
        <v>0</v>
      </c>
      <c r="P23" s="21">
        <v>0</v>
      </c>
      <c r="Q23" s="21">
        <v>100</v>
      </c>
      <c r="R23" s="93">
        <v>0.01</v>
      </c>
      <c r="S23" s="97">
        <v>7.68</v>
      </c>
      <c r="T23" s="61">
        <v>0</v>
      </c>
      <c r="U23" s="64">
        <v>0.02</v>
      </c>
      <c r="V23" s="61">
        <v>5.08E-05</v>
      </c>
      <c r="W23" s="95">
        <v>0.02</v>
      </c>
      <c r="X23" s="95">
        <v>0</v>
      </c>
      <c r="Y23" s="95">
        <v>0.04</v>
      </c>
      <c r="Z23" s="95">
        <v>0.016</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c r="AX23" s="61">
        <v>0</v>
      </c>
      <c r="AY23" s="61">
        <v>0</v>
      </c>
      <c r="AZ23" s="61">
        <v>0</v>
      </c>
      <c r="BA23" s="61">
        <v>0</v>
      </c>
      <c r="BB23" s="61">
        <v>0</v>
      </c>
      <c r="BC23" s="61">
        <v>0</v>
      </c>
      <c r="BD23" s="61">
        <v>0</v>
      </c>
      <c r="BE23" s="61">
        <v>0</v>
      </c>
      <c r="BF23" s="61">
        <v>0</v>
      </c>
      <c r="BG23" s="61">
        <v>0</v>
      </c>
      <c r="BH23" s="61">
        <v>0</v>
      </c>
      <c r="BI23" s="61">
        <v>0</v>
      </c>
      <c r="BJ23" s="61">
        <v>0</v>
      </c>
      <c r="BK23" s="61">
        <v>0</v>
      </c>
      <c r="BL23" s="61">
        <v>0</v>
      </c>
      <c r="BM23" s="61">
        <v>0</v>
      </c>
      <c r="BN23" s="61">
        <v>0</v>
      </c>
      <c r="BO23" s="61">
        <v>0</v>
      </c>
      <c r="BP23" s="61">
        <v>0</v>
      </c>
      <c r="BQ23" s="61">
        <v>0</v>
      </c>
      <c r="BR23" s="61">
        <v>0</v>
      </c>
      <c r="BS23" s="61">
        <v>0</v>
      </c>
      <c r="BT23" s="61">
        <v>0</v>
      </c>
      <c r="BU23" s="61">
        <v>0</v>
      </c>
      <c r="BV23" s="61">
        <v>0</v>
      </c>
      <c r="BW23" s="61">
        <v>0</v>
      </c>
      <c r="BX23" s="61">
        <v>0</v>
      </c>
      <c r="BY23" s="61">
        <v>0</v>
      </c>
      <c r="BZ23" s="61">
        <v>0</v>
      </c>
      <c r="CA23" s="61">
        <v>0</v>
      </c>
      <c r="CB23" s="61">
        <v>0</v>
      </c>
      <c r="CC23" s="61">
        <v>0</v>
      </c>
      <c r="CD23" s="61">
        <v>0</v>
      </c>
      <c r="CE23" s="61">
        <v>0</v>
      </c>
      <c r="CF23" s="61">
        <v>0</v>
      </c>
      <c r="CG23" s="61">
        <v>0</v>
      </c>
      <c r="CH23" s="61">
        <v>0</v>
      </c>
      <c r="CI23" s="61">
        <v>0</v>
      </c>
      <c r="CJ23" s="61">
        <v>0</v>
      </c>
      <c r="CK23" s="61">
        <v>0</v>
      </c>
      <c r="CL23" s="61">
        <v>0</v>
      </c>
      <c r="CM23" s="61">
        <v>0</v>
      </c>
      <c r="CN23" s="61">
        <v>0</v>
      </c>
      <c r="CO23" s="61">
        <v>0</v>
      </c>
      <c r="CP23" s="61">
        <v>0</v>
      </c>
      <c r="CQ23" s="61">
        <v>0</v>
      </c>
      <c r="CR23" s="61">
        <v>0</v>
      </c>
      <c r="CS23" s="61">
        <v>0</v>
      </c>
      <c r="CT23" s="61">
        <v>0</v>
      </c>
      <c r="CU23" s="61">
        <v>0</v>
      </c>
      <c r="CV23" s="61">
        <v>0</v>
      </c>
      <c r="CW23" s="61">
        <v>0</v>
      </c>
      <c r="CX23" s="61">
        <v>0</v>
      </c>
      <c r="CY23" s="61">
        <v>0</v>
      </c>
      <c r="CZ23" s="61">
        <v>0</v>
      </c>
      <c r="DA23" s="61">
        <v>0</v>
      </c>
      <c r="DB23" s="61">
        <v>0</v>
      </c>
      <c r="DC23" s="61">
        <v>0</v>
      </c>
      <c r="DD23" s="61">
        <v>0</v>
      </c>
      <c r="DE23" s="61">
        <v>0</v>
      </c>
      <c r="DF23" s="61">
        <v>0</v>
      </c>
      <c r="DG23" s="61">
        <v>0</v>
      </c>
      <c r="DH23" s="61">
        <v>0</v>
      </c>
      <c r="DI23" s="61">
        <v>0</v>
      </c>
      <c r="DJ23" s="61">
        <v>0</v>
      </c>
      <c r="DK23" s="61">
        <v>0</v>
      </c>
      <c r="DL23" s="61">
        <v>0</v>
      </c>
      <c r="DM23" s="61">
        <v>0</v>
      </c>
      <c r="DN23" s="61">
        <v>0</v>
      </c>
      <c r="DO23" s="61">
        <v>0</v>
      </c>
      <c r="DP23" s="61">
        <v>0</v>
      </c>
      <c r="DQ23" s="61">
        <v>0</v>
      </c>
      <c r="DR23" s="61">
        <v>0</v>
      </c>
      <c r="DS23" s="61">
        <v>0</v>
      </c>
      <c r="DT23" s="61">
        <v>0</v>
      </c>
      <c r="DU23" s="61">
        <v>0</v>
      </c>
      <c r="DV23" s="61">
        <v>0</v>
      </c>
      <c r="DW23" s="61">
        <v>0</v>
      </c>
      <c r="DX23" s="61">
        <v>0</v>
      </c>
      <c r="DY23" s="61">
        <v>0</v>
      </c>
      <c r="DZ23" s="61">
        <v>0</v>
      </c>
      <c r="EA23" s="61">
        <v>0</v>
      </c>
      <c r="EB23" s="61">
        <v>0</v>
      </c>
      <c r="EC23" s="61">
        <v>0</v>
      </c>
      <c r="ED23" s="61">
        <v>0</v>
      </c>
      <c r="EE23" s="61">
        <v>0</v>
      </c>
      <c r="EF23" s="61">
        <v>0</v>
      </c>
      <c r="EG23" s="61">
        <v>0</v>
      </c>
      <c r="EH23" s="61">
        <v>0</v>
      </c>
      <c r="EI23" s="61">
        <v>0</v>
      </c>
      <c r="EJ23" s="61">
        <v>0</v>
      </c>
      <c r="EK23" s="61">
        <v>0</v>
      </c>
      <c r="EL23" s="61">
        <v>0</v>
      </c>
      <c r="EM23" s="61">
        <v>0</v>
      </c>
      <c r="EN23" s="61">
        <v>0</v>
      </c>
      <c r="EO23" s="61">
        <v>0</v>
      </c>
      <c r="EP23" s="61">
        <v>0</v>
      </c>
      <c r="EQ23" s="61">
        <v>0</v>
      </c>
      <c r="ER23" s="61">
        <v>0</v>
      </c>
      <c r="ES23" s="61">
        <v>0</v>
      </c>
      <c r="ET23" s="61">
        <v>0</v>
      </c>
      <c r="EU23" s="61">
        <v>0</v>
      </c>
      <c r="EV23" s="61">
        <v>0</v>
      </c>
      <c r="EW23" s="61">
        <v>0</v>
      </c>
      <c r="EX23" s="61">
        <v>0</v>
      </c>
      <c r="EY23" s="61">
        <v>0</v>
      </c>
      <c r="EZ23" s="61">
        <v>0</v>
      </c>
      <c r="FA23" s="61">
        <v>0</v>
      </c>
      <c r="FB23" s="61">
        <v>0</v>
      </c>
      <c r="FC23" s="61">
        <v>0</v>
      </c>
      <c r="FD23" s="61">
        <v>0</v>
      </c>
      <c r="FE23" s="61">
        <v>0</v>
      </c>
      <c r="FF23" s="61">
        <v>0</v>
      </c>
      <c r="FG23" s="61">
        <v>0</v>
      </c>
      <c r="FH23" s="61">
        <v>0</v>
      </c>
      <c r="FI23" s="61">
        <v>0</v>
      </c>
      <c r="FJ23" s="61">
        <v>0</v>
      </c>
      <c r="FK23" s="61">
        <v>0</v>
      </c>
      <c r="FL23" s="61">
        <v>0</v>
      </c>
      <c r="FM23" s="61">
        <v>0</v>
      </c>
      <c r="FN23" s="61">
        <v>0</v>
      </c>
      <c r="FO23" s="61">
        <v>0</v>
      </c>
      <c r="FP23" s="61">
        <v>0</v>
      </c>
      <c r="FQ23" s="61">
        <v>0</v>
      </c>
      <c r="FR23" s="61">
        <v>0</v>
      </c>
      <c r="FS23" s="61">
        <v>0</v>
      </c>
      <c r="FT23" s="61">
        <v>0</v>
      </c>
      <c r="FU23" s="61">
        <v>0</v>
      </c>
      <c r="FV23" s="61">
        <v>0</v>
      </c>
      <c r="FW23" s="61">
        <v>0</v>
      </c>
      <c r="FX23" s="61">
        <v>0</v>
      </c>
      <c r="FY23" s="61">
        <v>0</v>
      </c>
      <c r="FZ23" s="61">
        <v>0</v>
      </c>
      <c r="GA23" s="61">
        <v>0</v>
      </c>
      <c r="GB23" s="61">
        <v>0</v>
      </c>
      <c r="GC23" s="61">
        <v>0</v>
      </c>
      <c r="GD23" s="61">
        <v>0</v>
      </c>
      <c r="GE23" s="61">
        <v>0</v>
      </c>
      <c r="GF23" s="61">
        <v>0</v>
      </c>
      <c r="GG23" s="61">
        <v>0</v>
      </c>
      <c r="GH23" s="61">
        <v>0</v>
      </c>
      <c r="GI23" s="61">
        <v>0</v>
      </c>
      <c r="GJ23" s="61">
        <v>0</v>
      </c>
      <c r="GK23" s="61">
        <v>0</v>
      </c>
      <c r="GL23" s="61">
        <v>0</v>
      </c>
      <c r="GM23" s="61">
        <v>0</v>
      </c>
      <c r="GN23" s="61">
        <v>0</v>
      </c>
      <c r="GO23" s="61">
        <v>0</v>
      </c>
      <c r="GP23" s="61">
        <v>0</v>
      </c>
      <c r="GQ23" s="61">
        <v>0</v>
      </c>
      <c r="GR23" s="61">
        <v>0</v>
      </c>
      <c r="GS23" s="61">
        <v>0</v>
      </c>
      <c r="GT23" s="61">
        <v>0</v>
      </c>
      <c r="GU23" s="61">
        <v>0</v>
      </c>
      <c r="GV23" s="61">
        <v>0</v>
      </c>
      <c r="GW23" s="61">
        <v>0</v>
      </c>
      <c r="GX23" s="61">
        <v>0</v>
      </c>
      <c r="GY23" s="61">
        <v>0</v>
      </c>
      <c r="GZ23" s="61">
        <v>0</v>
      </c>
      <c r="HA23" s="61">
        <v>0</v>
      </c>
      <c r="HB23" s="61">
        <v>0</v>
      </c>
      <c r="HC23" s="61">
        <v>0</v>
      </c>
      <c r="HD23" s="61">
        <v>0</v>
      </c>
      <c r="HE23" s="61">
        <v>0</v>
      </c>
      <c r="HF23" s="61">
        <v>0</v>
      </c>
      <c r="HG23" s="61">
        <v>0</v>
      </c>
      <c r="HH23" s="61">
        <v>0</v>
      </c>
      <c r="HI23" s="61">
        <v>0</v>
      </c>
      <c r="HJ23" s="61">
        <v>0</v>
      </c>
      <c r="HK23" s="61">
        <v>0</v>
      </c>
      <c r="HL23" s="61">
        <v>0</v>
      </c>
      <c r="HM23" s="61">
        <v>0</v>
      </c>
      <c r="HN23" s="61">
        <v>0</v>
      </c>
      <c r="HO23" s="61">
        <v>0</v>
      </c>
      <c r="HP23" s="61">
        <v>0</v>
      </c>
      <c r="HQ23" s="61">
        <v>0</v>
      </c>
      <c r="HR23" s="61">
        <v>0</v>
      </c>
      <c r="HS23" s="61">
        <v>0</v>
      </c>
      <c r="HT23" s="61">
        <v>0</v>
      </c>
      <c r="HU23" s="61">
        <v>0</v>
      </c>
      <c r="HV23" s="61">
        <v>0</v>
      </c>
      <c r="HW23" s="61">
        <v>0</v>
      </c>
      <c r="HX23" s="61">
        <v>0</v>
      </c>
      <c r="HY23" s="61">
        <v>0</v>
      </c>
      <c r="HZ23" s="61">
        <v>0</v>
      </c>
    </row>
  </sheetData>
  <sheetProtection password="CC3D" sheet="1" objects="1" scenarios="1" selectLockedCells="1"/>
  <mergeCells count="1">
    <mergeCell ref="I9:K9"/>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I1:HZ24"/>
  <sheetViews>
    <sheetView workbookViewId="0" topLeftCell="A1">
      <selection activeCell="I12" sqref="I12:HZ24"/>
    </sheetView>
  </sheetViews>
  <sheetFormatPr defaultColWidth="9.00390625" defaultRowHeight="13.5"/>
  <cols>
    <col min="1" max="1" width="2.25390625" style="0" customWidth="1"/>
    <col min="2" max="8" width="2.25390625" style="0" hidden="1" customWidth="1"/>
    <col min="9" max="9" width="28.875" style="0" customWidth="1"/>
    <col min="10" max="10" width="20.75390625" style="0" customWidth="1"/>
    <col min="11" max="11" width="23.50390625" style="0" customWidth="1"/>
    <col min="12" max="12" width="22.125" style="0" customWidth="1"/>
    <col min="13" max="13" width="9.00390625" style="5" customWidth="1"/>
  </cols>
  <sheetData>
    <row r="1" spans="10:234" ht="13.5">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159</v>
      </c>
      <c r="FD1">
        <v>160</v>
      </c>
      <c r="FE1">
        <v>161</v>
      </c>
      <c r="FF1">
        <v>162</v>
      </c>
      <c r="FG1">
        <v>163</v>
      </c>
      <c r="FH1">
        <v>164</v>
      </c>
      <c r="FI1">
        <v>165</v>
      </c>
      <c r="FJ1">
        <v>166</v>
      </c>
      <c r="FK1">
        <v>167</v>
      </c>
      <c r="FL1">
        <v>168</v>
      </c>
      <c r="FM1">
        <v>169</v>
      </c>
      <c r="FN1">
        <v>170</v>
      </c>
      <c r="FO1">
        <v>171</v>
      </c>
      <c r="FP1">
        <v>172</v>
      </c>
      <c r="FQ1">
        <v>173</v>
      </c>
      <c r="FR1">
        <v>174</v>
      </c>
      <c r="FS1">
        <v>175</v>
      </c>
      <c r="FT1">
        <v>176</v>
      </c>
      <c r="FU1">
        <v>177</v>
      </c>
      <c r="FV1">
        <v>178</v>
      </c>
      <c r="FW1">
        <v>179</v>
      </c>
      <c r="FX1">
        <v>180</v>
      </c>
      <c r="FY1">
        <v>181</v>
      </c>
      <c r="FZ1">
        <v>182</v>
      </c>
      <c r="GA1">
        <v>183</v>
      </c>
      <c r="GB1">
        <v>184</v>
      </c>
      <c r="GC1">
        <v>185</v>
      </c>
      <c r="GD1">
        <v>186</v>
      </c>
      <c r="GE1">
        <v>187</v>
      </c>
      <c r="GF1">
        <v>188</v>
      </c>
      <c r="GG1">
        <v>189</v>
      </c>
      <c r="GH1">
        <v>190</v>
      </c>
      <c r="GI1">
        <v>191</v>
      </c>
      <c r="GJ1">
        <v>192</v>
      </c>
      <c r="GK1">
        <v>193</v>
      </c>
      <c r="GL1">
        <v>194</v>
      </c>
      <c r="GM1">
        <v>195</v>
      </c>
      <c r="GN1">
        <v>196</v>
      </c>
      <c r="GO1">
        <v>197</v>
      </c>
      <c r="GP1">
        <v>198</v>
      </c>
      <c r="GQ1">
        <v>199</v>
      </c>
      <c r="GR1">
        <v>200</v>
      </c>
      <c r="GS1">
        <v>201</v>
      </c>
      <c r="GT1">
        <v>202</v>
      </c>
      <c r="GU1">
        <v>203</v>
      </c>
      <c r="GV1">
        <v>204</v>
      </c>
      <c r="GW1">
        <v>205</v>
      </c>
      <c r="GX1">
        <v>206</v>
      </c>
      <c r="GY1">
        <v>207</v>
      </c>
      <c r="GZ1">
        <v>208</v>
      </c>
      <c r="HA1">
        <v>209</v>
      </c>
      <c r="HB1">
        <v>210</v>
      </c>
      <c r="HC1">
        <v>211</v>
      </c>
      <c r="HD1">
        <v>212</v>
      </c>
      <c r="HE1">
        <v>213</v>
      </c>
      <c r="HF1">
        <v>214</v>
      </c>
      <c r="HG1">
        <v>215</v>
      </c>
      <c r="HH1">
        <v>216</v>
      </c>
      <c r="HI1">
        <v>217</v>
      </c>
      <c r="HJ1">
        <v>218</v>
      </c>
      <c r="HK1">
        <v>219</v>
      </c>
      <c r="HL1">
        <v>220</v>
      </c>
      <c r="HM1">
        <v>221</v>
      </c>
      <c r="HN1">
        <v>222</v>
      </c>
      <c r="HO1">
        <v>223</v>
      </c>
      <c r="HP1">
        <v>224</v>
      </c>
      <c r="HQ1">
        <v>225</v>
      </c>
      <c r="HR1">
        <v>226</v>
      </c>
      <c r="HS1">
        <v>227</v>
      </c>
      <c r="HT1">
        <v>228</v>
      </c>
      <c r="HU1">
        <v>229</v>
      </c>
      <c r="HV1">
        <v>230</v>
      </c>
      <c r="HW1">
        <v>231</v>
      </c>
      <c r="HX1">
        <v>232</v>
      </c>
      <c r="HY1">
        <v>233</v>
      </c>
      <c r="HZ1">
        <v>234</v>
      </c>
    </row>
    <row r="2" ht="13.5" hidden="1">
      <c r="M2"/>
    </row>
    <row r="3" ht="13.5" hidden="1">
      <c r="M3"/>
    </row>
    <row r="4" ht="13.5" hidden="1">
      <c r="M4"/>
    </row>
    <row r="5" ht="13.5" hidden="1">
      <c r="M5"/>
    </row>
    <row r="6" ht="13.5" hidden="1">
      <c r="M6"/>
    </row>
    <row r="7" ht="13.5" hidden="1">
      <c r="M7"/>
    </row>
    <row r="8" ht="13.5" hidden="1">
      <c r="M8"/>
    </row>
    <row r="9" spans="10:13" ht="19.5" customHeight="1">
      <c r="J9" s="3" t="str">
        <f>Language!J15</f>
        <v>データ削除</v>
      </c>
      <c r="M9"/>
    </row>
    <row r="10" spans="13:21" ht="24.75" customHeight="1">
      <c r="M10" s="1">
        <f>SUM(M12:M65536)</f>
        <v>1228</v>
      </c>
      <c r="S10" s="1">
        <f>SUM(S12:S65536)</f>
        <v>4277.41</v>
      </c>
      <c r="T10" s="1">
        <f>SUM(T12:T65536)</f>
        <v>7.749999999999999</v>
      </c>
      <c r="U10" s="1">
        <f>SUM(U12:U65536)</f>
        <v>531.18</v>
      </c>
    </row>
    <row r="11" spans="9:234" ht="13.5">
      <c r="I11" s="16" t="str">
        <f>Language!I11</f>
        <v>料理名備考</v>
      </c>
      <c r="J11" s="2" t="str">
        <f>Language!J11</f>
        <v>料理名</v>
      </c>
      <c r="K11" s="2" t="str">
        <f>Language!K11</f>
        <v>ひんもく　(品目)</v>
      </c>
      <c r="L11" s="2" t="str">
        <f>Language!L11</f>
        <v>参考</v>
      </c>
      <c r="M11" s="2" t="str">
        <f>Language!M11</f>
        <v>摂取量 g</v>
      </c>
      <c r="N11" s="2" t="str">
        <f>Language!N11</f>
        <v>食品群</v>
      </c>
      <c r="O11" s="2" t="str">
        <f>Language!O11</f>
        <v>分類2</v>
      </c>
      <c r="P11" s="2" t="str">
        <f>Language!P11</f>
        <v>分類3</v>
      </c>
      <c r="Q11" s="2" t="str">
        <f>Language!Q11</f>
        <v>原単位 g</v>
      </c>
      <c r="R11" s="2" t="str">
        <f>Language!R11</f>
        <v>倍率</v>
      </c>
      <c r="S11" s="2" t="str">
        <f>Language!S11</f>
        <v>Kcal</v>
      </c>
      <c r="T11" s="2" t="str">
        <f>Language!T11</f>
        <v>蛋白g</v>
      </c>
      <c r="U11" s="2" t="str">
        <f>Language!U11</f>
        <v>Na mg</v>
      </c>
      <c r="V11" s="2" t="str">
        <f>Language!V11</f>
        <v>塩　g</v>
      </c>
      <c r="W11" s="2" t="str">
        <f>Language!W11</f>
        <v>Ca mg</v>
      </c>
      <c r="X11" s="2" t="str">
        <f>Language!X11</f>
        <v>P mg</v>
      </c>
      <c r="Y11" s="2" t="str">
        <f>Language!Y11</f>
        <v>K mg </v>
      </c>
      <c r="Z11" s="2" t="str">
        <f>Language!Z11</f>
        <v>水 g</v>
      </c>
      <c r="AA11" s="2" t="str">
        <f>Language!AA11</f>
        <v>AA</v>
      </c>
      <c r="AB11" s="2" t="str">
        <f>Language!AB11</f>
        <v>AB</v>
      </c>
      <c r="AC11" s="2" t="str">
        <f>Language!AC11</f>
        <v>AC</v>
      </c>
      <c r="AD11" s="2" t="str">
        <f>Language!AD11</f>
        <v>AD</v>
      </c>
      <c r="AE11" s="2" t="str">
        <f>Language!AE11</f>
        <v>AE</v>
      </c>
      <c r="AF11" s="2" t="str">
        <f>Language!AF11</f>
        <v>AF</v>
      </c>
      <c r="AG11" s="2" t="str">
        <f>Language!AG11</f>
        <v>AG</v>
      </c>
      <c r="AH11" s="2" t="str">
        <f>Language!AH11</f>
        <v>AH</v>
      </c>
      <c r="AI11" s="2" t="str">
        <f>Language!AI11</f>
        <v>AI</v>
      </c>
      <c r="AJ11" s="2" t="str">
        <f>Language!AJ11</f>
        <v>AJ</v>
      </c>
      <c r="AK11" s="2" t="str">
        <f>Language!AK11</f>
        <v>AK</v>
      </c>
      <c r="AL11" s="2" t="str">
        <f>Language!AL11</f>
        <v>AL</v>
      </c>
      <c r="AM11" s="2" t="str">
        <f>Language!AM11</f>
        <v>AM</v>
      </c>
      <c r="AN11" s="2" t="str">
        <f>Language!AN11</f>
        <v>AN</v>
      </c>
      <c r="AO11" s="2" t="str">
        <f>Language!AO11</f>
        <v>AO</v>
      </c>
      <c r="AP11" s="2" t="str">
        <f>Language!AP11</f>
        <v>AP</v>
      </c>
      <c r="AQ11" s="2" t="str">
        <f>Language!AQ11</f>
        <v>AQ</v>
      </c>
      <c r="AR11" s="2" t="str">
        <f>Language!AR11</f>
        <v>AR</v>
      </c>
      <c r="AS11" s="2" t="str">
        <f>Language!AS11</f>
        <v>AS</v>
      </c>
      <c r="AT11" s="2" t="str">
        <f>Language!AT11</f>
        <v>AT</v>
      </c>
      <c r="AU11" s="2" t="str">
        <f>Language!AU11</f>
        <v>AU</v>
      </c>
      <c r="AV11" s="2" t="str">
        <f>Language!AV11</f>
        <v>AV</v>
      </c>
      <c r="AW11" s="2" t="str">
        <f>Language!AW11</f>
        <v>AW</v>
      </c>
      <c r="AX11" s="2" t="str">
        <f>Language!AX11</f>
        <v>AX</v>
      </c>
      <c r="AY11" s="2" t="str">
        <f>Language!AY11</f>
        <v>AY</v>
      </c>
      <c r="AZ11" s="2" t="str">
        <f>Language!AZ11</f>
        <v>AZ</v>
      </c>
      <c r="BA11" s="2" t="str">
        <f>Language!BA11</f>
        <v>BA</v>
      </c>
      <c r="BB11" s="2" t="str">
        <f>Language!BB11</f>
        <v>BB</v>
      </c>
      <c r="BC11" s="2" t="str">
        <f>Language!BC11</f>
        <v>BC</v>
      </c>
      <c r="BD11" s="2" t="str">
        <f>Language!BD11</f>
        <v>BD</v>
      </c>
      <c r="BE11" s="2" t="str">
        <f>Language!BE11</f>
        <v>BE</v>
      </c>
      <c r="BF11" s="2" t="str">
        <f>Language!BF11</f>
        <v>BF</v>
      </c>
      <c r="BG11" s="2" t="str">
        <f>Language!BG11</f>
        <v>BG</v>
      </c>
      <c r="BH11" s="2" t="str">
        <f>Language!BH11</f>
        <v>BH</v>
      </c>
      <c r="BI11" s="2" t="str">
        <f>Language!BI11</f>
        <v>BI</v>
      </c>
      <c r="BJ11" s="2" t="str">
        <f>Language!BJ11</f>
        <v>BJ</v>
      </c>
      <c r="BK11" s="2" t="str">
        <f>Language!BK11</f>
        <v>BK</v>
      </c>
      <c r="BL11" s="2" t="str">
        <f>Language!BL11</f>
        <v>BL</v>
      </c>
      <c r="BM11" s="2" t="str">
        <f>Language!BM11</f>
        <v>BM</v>
      </c>
      <c r="BN11" s="2" t="str">
        <f>Language!BN11</f>
        <v>BN</v>
      </c>
      <c r="BO11" s="2" t="str">
        <f>Language!BO11</f>
        <v>BO</v>
      </c>
      <c r="BP11" s="2" t="str">
        <f>Language!BP11</f>
        <v>BP</v>
      </c>
      <c r="BQ11" s="2" t="str">
        <f>Language!BQ11</f>
        <v>BQ</v>
      </c>
      <c r="BR11" s="2" t="str">
        <f>Language!BR11</f>
        <v>BR</v>
      </c>
      <c r="BS11" s="2" t="str">
        <f>Language!BS11</f>
        <v>BS</v>
      </c>
      <c r="BT11" s="2" t="str">
        <f>Language!BT11</f>
        <v>BT</v>
      </c>
      <c r="BU11" s="2" t="str">
        <f>Language!BU11</f>
        <v>BU</v>
      </c>
      <c r="BV11" s="2" t="str">
        <f>Language!BV11</f>
        <v>BV</v>
      </c>
      <c r="BW11" s="2" t="str">
        <f>Language!BW11</f>
        <v>BW</v>
      </c>
      <c r="BX11" s="2" t="str">
        <f>Language!BX11</f>
        <v>BX</v>
      </c>
      <c r="BY11" s="2" t="str">
        <f>Language!BY11</f>
        <v>BY</v>
      </c>
      <c r="BZ11" s="2" t="str">
        <f>Language!BZ11</f>
        <v>BZ</v>
      </c>
      <c r="CA11" s="2" t="str">
        <f>Language!CA11</f>
        <v>CA</v>
      </c>
      <c r="CB11" s="2" t="str">
        <f>Language!CB11</f>
        <v>CB</v>
      </c>
      <c r="CC11" s="2" t="str">
        <f>Language!CC11</f>
        <v>CC</v>
      </c>
      <c r="CD11" s="2" t="str">
        <f>Language!CD11</f>
        <v>CD</v>
      </c>
      <c r="CE11" s="2" t="str">
        <f>Language!CE11</f>
        <v>CE</v>
      </c>
      <c r="CF11" s="2" t="str">
        <f>Language!CF11</f>
        <v>CF</v>
      </c>
      <c r="CG11" s="2" t="str">
        <f>Language!CG11</f>
        <v>CG</v>
      </c>
      <c r="CH11" s="2" t="str">
        <f>Language!CH11</f>
        <v>CH</v>
      </c>
      <c r="CI11" s="2" t="str">
        <f>Language!CI11</f>
        <v>CI</v>
      </c>
      <c r="CJ11" s="2" t="str">
        <f>Language!CJ11</f>
        <v>CJ</v>
      </c>
      <c r="CK11" s="2" t="str">
        <f>Language!CK11</f>
        <v>CK</v>
      </c>
      <c r="CL11" s="2" t="str">
        <f>Language!CL11</f>
        <v>CL</v>
      </c>
      <c r="CM11" s="2" t="str">
        <f>Language!CM11</f>
        <v>CM</v>
      </c>
      <c r="CN11" s="2" t="str">
        <f>Language!CN11</f>
        <v>CN</v>
      </c>
      <c r="CO11" s="2" t="str">
        <f>Language!CO11</f>
        <v>CO</v>
      </c>
      <c r="CP11" s="2" t="str">
        <f>Language!CP11</f>
        <v>CP</v>
      </c>
      <c r="CQ11" s="2" t="str">
        <f>Language!CQ11</f>
        <v>CQ</v>
      </c>
      <c r="CR11" s="2" t="str">
        <f>Language!CR11</f>
        <v>CR</v>
      </c>
      <c r="CS11" s="2" t="str">
        <f>Language!CS11</f>
        <v>CS</v>
      </c>
      <c r="CT11" s="2" t="str">
        <f>Language!CT11</f>
        <v>CT</v>
      </c>
      <c r="CU11" s="2" t="str">
        <f>Language!CU11</f>
        <v>CU</v>
      </c>
      <c r="CV11" s="2" t="str">
        <f>Language!CV11</f>
        <v>CV</v>
      </c>
      <c r="CW11" s="2" t="str">
        <f>Language!CW11</f>
        <v>CW</v>
      </c>
      <c r="CX11" s="2" t="str">
        <f>Language!CX11</f>
        <v>CX</v>
      </c>
      <c r="CY11" s="2" t="str">
        <f>Language!CY11</f>
        <v>CY</v>
      </c>
      <c r="CZ11" s="2" t="str">
        <f>Language!CZ11</f>
        <v>CZ</v>
      </c>
      <c r="DA11" s="2" t="str">
        <f>Language!DA11</f>
        <v>DA</v>
      </c>
      <c r="DB11" s="2" t="str">
        <f>Language!DB11</f>
        <v>DB</v>
      </c>
      <c r="DC11" s="2" t="str">
        <f>Language!DC11</f>
        <v>DC</v>
      </c>
      <c r="DD11" s="2" t="str">
        <f>Language!DD11</f>
        <v>DD</v>
      </c>
      <c r="DE11" s="2" t="str">
        <f>Language!DE11</f>
        <v>DE</v>
      </c>
      <c r="DF11" s="2" t="str">
        <f>Language!DF11</f>
        <v>DF</v>
      </c>
      <c r="DG11" s="2" t="str">
        <f>Language!DG11</f>
        <v>DG</v>
      </c>
      <c r="DH11" s="2" t="str">
        <f>Language!DH11</f>
        <v>DH</v>
      </c>
      <c r="DI11" s="2" t="str">
        <f>Language!DI11</f>
        <v>DI</v>
      </c>
      <c r="DJ11" s="2" t="str">
        <f>Language!DJ11</f>
        <v>DJ</v>
      </c>
      <c r="DK11" s="2" t="str">
        <f>Language!DK11</f>
        <v>DK</v>
      </c>
      <c r="DL11" s="2" t="str">
        <f>Language!DL11</f>
        <v>DL</v>
      </c>
      <c r="DM11" s="2" t="str">
        <f>Language!DM11</f>
        <v>DM</v>
      </c>
      <c r="DN11" s="2" t="str">
        <f>Language!DN11</f>
        <v>DN</v>
      </c>
      <c r="DO11" s="2" t="str">
        <f>Language!DO11</f>
        <v>DO</v>
      </c>
      <c r="DP11" s="2" t="str">
        <f>Language!DP11</f>
        <v>DP</v>
      </c>
      <c r="DQ11" s="2" t="str">
        <f>Language!DQ11</f>
        <v>DQ</v>
      </c>
      <c r="DR11" s="2" t="str">
        <f>Language!DR11</f>
        <v>DR</v>
      </c>
      <c r="DS11" s="2" t="str">
        <f>Language!DS11</f>
        <v>DS</v>
      </c>
      <c r="DT11" s="2" t="str">
        <f>Language!DT11</f>
        <v>DT</v>
      </c>
      <c r="DU11" s="2" t="str">
        <f>Language!DU11</f>
        <v>DU</v>
      </c>
      <c r="DV11" s="2" t="str">
        <f>Language!DV11</f>
        <v>DV</v>
      </c>
      <c r="DW11" s="2" t="str">
        <f>Language!DW11</f>
        <v>DW</v>
      </c>
      <c r="DX11" s="2" t="str">
        <f>Language!DX11</f>
        <v>DX</v>
      </c>
      <c r="DY11" s="2" t="str">
        <f>Language!DY11</f>
        <v>DY</v>
      </c>
      <c r="DZ11" s="2" t="str">
        <f>Language!DZ11</f>
        <v>DZ</v>
      </c>
      <c r="EA11" s="2" t="str">
        <f>Language!EA11</f>
        <v>EA</v>
      </c>
      <c r="EB11" s="2" t="str">
        <f>Language!EB11</f>
        <v>EB</v>
      </c>
      <c r="EC11" s="2" t="str">
        <f>Language!EC11</f>
        <v>EC</v>
      </c>
      <c r="ED11" s="2" t="str">
        <f>Language!ED11</f>
        <v>ED</v>
      </c>
      <c r="EE11" s="2" t="str">
        <f>Language!EE11</f>
        <v>EE</v>
      </c>
      <c r="EF11" s="2" t="str">
        <f>Language!EF11</f>
        <v>EF</v>
      </c>
      <c r="EG11" s="2" t="str">
        <f>Language!EG11</f>
        <v>EG</v>
      </c>
      <c r="EH11" s="2" t="str">
        <f>Language!EH11</f>
        <v>EH</v>
      </c>
      <c r="EI11" s="2" t="str">
        <f>Language!EI11</f>
        <v>EI</v>
      </c>
      <c r="EJ11" s="2" t="str">
        <f>Language!EJ11</f>
        <v>EJ</v>
      </c>
      <c r="EK11" s="2" t="str">
        <f>Language!EK11</f>
        <v>EK</v>
      </c>
      <c r="EL11" s="2" t="str">
        <f>Language!EL11</f>
        <v>EL</v>
      </c>
      <c r="EM11" s="2" t="str">
        <f>Language!EM11</f>
        <v>EM</v>
      </c>
      <c r="EN11" s="2" t="str">
        <f>Language!EN11</f>
        <v>EN</v>
      </c>
      <c r="EO11" s="2" t="str">
        <f>Language!EO11</f>
        <v>EO</v>
      </c>
      <c r="EP11" s="2" t="str">
        <f>Language!EP11</f>
        <v>EP</v>
      </c>
      <c r="EQ11" s="2" t="str">
        <f>Language!EQ11</f>
        <v>EQ</v>
      </c>
      <c r="ER11" s="2" t="str">
        <f>Language!ER11</f>
        <v>ER</v>
      </c>
      <c r="ES11" s="2" t="str">
        <f>Language!ES11</f>
        <v>ES</v>
      </c>
      <c r="ET11" s="2" t="str">
        <f>Language!ET11</f>
        <v>ET</v>
      </c>
      <c r="EU11" s="2" t="str">
        <f>Language!EU11</f>
        <v>EU</v>
      </c>
      <c r="EV11" s="2" t="str">
        <f>Language!EV11</f>
        <v>EV</v>
      </c>
      <c r="EW11" s="2" t="str">
        <f>Language!EW11</f>
        <v>EW</v>
      </c>
      <c r="EX11" s="2" t="str">
        <f>Language!EX11</f>
        <v>EX</v>
      </c>
      <c r="EY11" s="2" t="str">
        <f>Language!EY11</f>
        <v>EY</v>
      </c>
      <c r="EZ11" s="2" t="str">
        <f>Language!EZ11</f>
        <v>EZ</v>
      </c>
      <c r="FA11" s="2" t="str">
        <f>Language!FA11</f>
        <v>FA</v>
      </c>
      <c r="FB11" s="2" t="str">
        <f>Language!FB11</f>
        <v>FB</v>
      </c>
      <c r="FC11" s="2" t="str">
        <f>Language!FC11</f>
        <v>FC</v>
      </c>
      <c r="FD11" s="2" t="str">
        <f>Language!FD11</f>
        <v>FD</v>
      </c>
      <c r="FE11" s="2" t="str">
        <f>Language!FE11</f>
        <v>FE</v>
      </c>
      <c r="FF11" s="2" t="str">
        <f>Language!FF11</f>
        <v>FF</v>
      </c>
      <c r="FG11" s="2" t="str">
        <f>Language!FG11</f>
        <v>FG</v>
      </c>
      <c r="FH11" s="2" t="str">
        <f>Language!FH11</f>
        <v>FH</v>
      </c>
      <c r="FI11" s="2" t="str">
        <f>Language!FI11</f>
        <v>FI</v>
      </c>
      <c r="FJ11" s="2" t="str">
        <f>Language!FJ11</f>
        <v>FJ</v>
      </c>
      <c r="FK11" s="2" t="str">
        <f>Language!FK11</f>
        <v>FK</v>
      </c>
      <c r="FL11" s="2" t="str">
        <f>Language!FL11</f>
        <v>FL</v>
      </c>
      <c r="FM11" s="2" t="str">
        <f>Language!FM11</f>
        <v>FM</v>
      </c>
      <c r="FN11" s="2" t="str">
        <f>Language!FN11</f>
        <v>FN</v>
      </c>
      <c r="FO11" s="2" t="str">
        <f>Language!FO11</f>
        <v>FO</v>
      </c>
      <c r="FP11" s="2" t="str">
        <f>Language!FP11</f>
        <v>FP</v>
      </c>
      <c r="FQ11" s="2" t="str">
        <f>Language!FQ11</f>
        <v>FQ</v>
      </c>
      <c r="FR11" s="2" t="str">
        <f>Language!FR11</f>
        <v>FR</v>
      </c>
      <c r="FS11" s="2" t="str">
        <f>Language!FS11</f>
        <v>FS</v>
      </c>
      <c r="FT11" s="2" t="str">
        <f>Language!FT11</f>
        <v>FT</v>
      </c>
      <c r="FU11" s="2" t="str">
        <f>Language!FU11</f>
        <v>FU</v>
      </c>
      <c r="FV11" s="2" t="str">
        <f>Language!FV11</f>
        <v>FV</v>
      </c>
      <c r="FW11" s="2" t="str">
        <f>Language!FW11</f>
        <v>FW</v>
      </c>
      <c r="FX11" s="2" t="str">
        <f>Language!FX11</f>
        <v>FX</v>
      </c>
      <c r="FY11" s="2" t="str">
        <f>Language!FY11</f>
        <v>FY</v>
      </c>
      <c r="FZ11" s="2" t="str">
        <f>Language!FZ11</f>
        <v>FZ</v>
      </c>
      <c r="GA11" s="2" t="str">
        <f>Language!GA11</f>
        <v>GA</v>
      </c>
      <c r="GB11" s="2" t="str">
        <f>Language!GB11</f>
        <v>GB</v>
      </c>
      <c r="GC11" s="2" t="str">
        <f>Language!GC11</f>
        <v>GC</v>
      </c>
      <c r="GD11" s="2" t="str">
        <f>Language!GD11</f>
        <v>GD</v>
      </c>
      <c r="GE11" s="2" t="str">
        <f>Language!GE11</f>
        <v>GE</v>
      </c>
      <c r="GF11" s="2" t="str">
        <f>Language!GF11</f>
        <v>GF</v>
      </c>
      <c r="GG11" s="2" t="str">
        <f>Language!GG11</f>
        <v>GG</v>
      </c>
      <c r="GH11" s="2" t="str">
        <f>Language!GH11</f>
        <v>GH</v>
      </c>
      <c r="GI11" s="2" t="str">
        <f>Language!GI11</f>
        <v>GI</v>
      </c>
      <c r="GJ11" s="2" t="str">
        <f>Language!GJ11</f>
        <v>GJ</v>
      </c>
      <c r="GK11" s="2" t="str">
        <f>Language!GK11</f>
        <v>GK</v>
      </c>
      <c r="GL11" s="2" t="str">
        <f>Language!GL11</f>
        <v>GL</v>
      </c>
      <c r="GM11" s="2" t="str">
        <f>Language!GM11</f>
        <v>GM</v>
      </c>
      <c r="GN11" s="2" t="str">
        <f>Language!GN11</f>
        <v>GN</v>
      </c>
      <c r="GO11" s="2" t="str">
        <f>Language!GO11</f>
        <v>GO</v>
      </c>
      <c r="GP11" s="2" t="str">
        <f>Language!GP11</f>
        <v>GP</v>
      </c>
      <c r="GQ11" s="2" t="str">
        <f>Language!GQ11</f>
        <v>GQ</v>
      </c>
      <c r="GR11" s="2" t="str">
        <f>Language!GR11</f>
        <v>GR</v>
      </c>
      <c r="GS11" s="2" t="str">
        <f>Language!GS11</f>
        <v>GS</v>
      </c>
      <c r="GT11" s="2" t="str">
        <f>Language!GT11</f>
        <v>GT</v>
      </c>
      <c r="GU11" s="2" t="str">
        <f>Language!GU11</f>
        <v>GU</v>
      </c>
      <c r="GV11" s="2" t="str">
        <f>Language!GV11</f>
        <v>GV</v>
      </c>
      <c r="GW11" s="2" t="str">
        <f>Language!GW11</f>
        <v>GW</v>
      </c>
      <c r="GX11" s="2" t="str">
        <f>Language!GX11</f>
        <v>GX</v>
      </c>
      <c r="GY11" s="2" t="str">
        <f>Language!GY11</f>
        <v>GY</v>
      </c>
      <c r="GZ11" s="2" t="str">
        <f>Language!GZ11</f>
        <v>GZ</v>
      </c>
      <c r="HA11" s="2" t="str">
        <f>Language!HA11</f>
        <v>HA</v>
      </c>
      <c r="HB11" s="2" t="str">
        <f>Language!HB11</f>
        <v>HB</v>
      </c>
      <c r="HC11" s="2" t="str">
        <f>Language!HC11</f>
        <v>HC</v>
      </c>
      <c r="HD11" s="2" t="str">
        <f>Language!HD11</f>
        <v>HD</v>
      </c>
      <c r="HE11" s="2" t="str">
        <f>Language!HE11</f>
        <v>HE</v>
      </c>
      <c r="HF11" s="2" t="str">
        <f>Language!HF11</f>
        <v>HF</v>
      </c>
      <c r="HG11" s="2" t="str">
        <f>Language!HG11</f>
        <v>HG</v>
      </c>
      <c r="HH11" s="2" t="str">
        <f>Language!HH11</f>
        <v>HH</v>
      </c>
      <c r="HI11" s="2" t="str">
        <f>Language!HI11</f>
        <v>HI</v>
      </c>
      <c r="HJ11" s="2" t="str">
        <f>Language!HJ11</f>
        <v>HJ</v>
      </c>
      <c r="HK11" s="2" t="str">
        <f>Language!HK11</f>
        <v>HK</v>
      </c>
      <c r="HL11" s="2" t="str">
        <f>Language!HL11</f>
        <v>HL</v>
      </c>
      <c r="HM11" s="2" t="str">
        <f>Language!HM11</f>
        <v>HM</v>
      </c>
      <c r="HN11" s="2" t="str">
        <f>Language!HN11</f>
        <v>HN</v>
      </c>
      <c r="HO11" s="2" t="str">
        <f>Language!HO11</f>
        <v>HO</v>
      </c>
      <c r="HP11" s="2" t="str">
        <f>Language!HP11</f>
        <v>HP</v>
      </c>
      <c r="HQ11" s="2" t="str">
        <f>Language!HQ11</f>
        <v>HQ</v>
      </c>
      <c r="HR11" s="2" t="str">
        <f>Language!HR11</f>
        <v>HR</v>
      </c>
      <c r="HS11" s="2" t="str">
        <f>Language!HS11</f>
        <v>HS</v>
      </c>
      <c r="HT11" s="2" t="str">
        <f>Language!HT11</f>
        <v>HT</v>
      </c>
      <c r="HU11" s="2" t="str">
        <f>Language!HU11</f>
        <v>HU</v>
      </c>
      <c r="HV11" s="2" t="str">
        <f>Language!HV11</f>
        <v>HV</v>
      </c>
      <c r="HW11" s="2" t="str">
        <f>Language!HW11</f>
        <v>HW</v>
      </c>
      <c r="HX11" s="2" t="str">
        <f>Language!HX11</f>
        <v>HX</v>
      </c>
      <c r="HY11" s="2" t="str">
        <f>Language!HY11</f>
        <v>HY</v>
      </c>
      <c r="HZ11" s="2" t="str">
        <f>Language!HZ11</f>
        <v>HZ</v>
      </c>
    </row>
    <row r="12" spans="9:234" ht="13.5">
      <c r="I12" t="s">
        <v>311</v>
      </c>
      <c r="J12" t="s">
        <v>310</v>
      </c>
      <c r="K12" s="17" t="s">
        <v>106</v>
      </c>
      <c r="L12" t="s">
        <v>368</v>
      </c>
      <c r="M12" s="5">
        <v>25</v>
      </c>
      <c r="N12">
        <v>6</v>
      </c>
      <c r="O12">
        <v>0</v>
      </c>
      <c r="P12">
        <v>0</v>
      </c>
      <c r="Q12">
        <v>100</v>
      </c>
      <c r="R12">
        <v>0.01</v>
      </c>
      <c r="S12">
        <v>230.25</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v>0</v>
      </c>
      <c r="DT12">
        <v>0</v>
      </c>
      <c r="DU12">
        <v>0</v>
      </c>
      <c r="DV12">
        <v>0</v>
      </c>
      <c r="DW12">
        <v>0</v>
      </c>
      <c r="DX12">
        <v>0</v>
      </c>
      <c r="DY12">
        <v>0</v>
      </c>
      <c r="DZ12">
        <v>0</v>
      </c>
      <c r="EA12">
        <v>0</v>
      </c>
      <c r="EB12">
        <v>0</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v>0</v>
      </c>
      <c r="GD12">
        <v>0</v>
      </c>
      <c r="GE12">
        <v>0</v>
      </c>
      <c r="GF12">
        <v>0</v>
      </c>
      <c r="GG12">
        <v>0</v>
      </c>
      <c r="GH12">
        <v>0</v>
      </c>
      <c r="GI12">
        <v>0</v>
      </c>
      <c r="GJ12">
        <v>0</v>
      </c>
      <c r="GK12">
        <v>0</v>
      </c>
      <c r="GL12">
        <v>0</v>
      </c>
      <c r="GM12">
        <v>0</v>
      </c>
      <c r="GN12">
        <v>0</v>
      </c>
      <c r="GO12">
        <v>0</v>
      </c>
      <c r="GP12">
        <v>0</v>
      </c>
      <c r="GQ12">
        <v>0</v>
      </c>
      <c r="GR12">
        <v>0</v>
      </c>
      <c r="GS12">
        <v>0</v>
      </c>
      <c r="GT12">
        <v>0</v>
      </c>
      <c r="GU12">
        <v>0</v>
      </c>
      <c r="GV12">
        <v>0</v>
      </c>
      <c r="GW12">
        <v>0</v>
      </c>
      <c r="GX12">
        <v>0</v>
      </c>
      <c r="GY12">
        <v>0</v>
      </c>
      <c r="GZ12">
        <v>0</v>
      </c>
      <c r="HA12">
        <v>0</v>
      </c>
      <c r="HB12">
        <v>0</v>
      </c>
      <c r="HC12">
        <v>0</v>
      </c>
      <c r="HD12">
        <v>0</v>
      </c>
      <c r="HE12">
        <v>0</v>
      </c>
      <c r="HF12">
        <v>0</v>
      </c>
      <c r="HG12">
        <v>0</v>
      </c>
      <c r="HH12">
        <v>0</v>
      </c>
      <c r="HI12">
        <v>0</v>
      </c>
      <c r="HJ12">
        <v>0</v>
      </c>
      <c r="HK12">
        <v>0</v>
      </c>
      <c r="HL12">
        <v>0</v>
      </c>
      <c r="HM12">
        <v>0</v>
      </c>
      <c r="HN12">
        <v>0</v>
      </c>
      <c r="HO12">
        <v>0</v>
      </c>
      <c r="HP12">
        <v>0</v>
      </c>
      <c r="HQ12">
        <v>0</v>
      </c>
      <c r="HR12">
        <v>0</v>
      </c>
      <c r="HS12">
        <v>0</v>
      </c>
      <c r="HT12">
        <v>0</v>
      </c>
      <c r="HU12">
        <v>0</v>
      </c>
      <c r="HV12">
        <v>0</v>
      </c>
      <c r="HW12">
        <v>0</v>
      </c>
      <c r="HX12">
        <v>0</v>
      </c>
      <c r="HY12">
        <v>0</v>
      </c>
      <c r="HZ12">
        <v>0</v>
      </c>
    </row>
    <row r="13" spans="9:234" ht="13.5">
      <c r="I13" t="s">
        <v>312</v>
      </c>
      <c r="J13" t="s">
        <v>310</v>
      </c>
      <c r="K13" t="s">
        <v>304</v>
      </c>
      <c r="L13" t="s">
        <v>319</v>
      </c>
      <c r="M13" s="5">
        <v>3</v>
      </c>
      <c r="N13">
        <v>4</v>
      </c>
      <c r="O13">
        <v>0</v>
      </c>
      <c r="P13">
        <v>0</v>
      </c>
      <c r="Q13">
        <v>100</v>
      </c>
      <c r="R13">
        <v>0.01</v>
      </c>
      <c r="S13">
        <v>9.9</v>
      </c>
      <c r="T13">
        <v>0.0030000000000000005</v>
      </c>
      <c r="U13">
        <v>0.06</v>
      </c>
      <c r="V13">
        <v>0.0001524</v>
      </c>
      <c r="W13">
        <v>0.3</v>
      </c>
      <c r="X13">
        <v>1.2</v>
      </c>
      <c r="Y13">
        <v>1.02</v>
      </c>
      <c r="Z13">
        <v>0.54</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v>0</v>
      </c>
      <c r="DK13">
        <v>0</v>
      </c>
      <c r="DL13">
        <v>0</v>
      </c>
      <c r="DM13">
        <v>0</v>
      </c>
      <c r="DN13">
        <v>0</v>
      </c>
      <c r="DO13">
        <v>0</v>
      </c>
      <c r="DP13">
        <v>0</v>
      </c>
      <c r="DQ13">
        <v>0</v>
      </c>
      <c r="DR13">
        <v>0</v>
      </c>
      <c r="DS13">
        <v>0</v>
      </c>
      <c r="DT13">
        <v>0</v>
      </c>
      <c r="DU13">
        <v>0</v>
      </c>
      <c r="DV13">
        <v>0</v>
      </c>
      <c r="DW13">
        <v>0</v>
      </c>
      <c r="DX13">
        <v>0</v>
      </c>
      <c r="DY13">
        <v>0</v>
      </c>
      <c r="DZ13">
        <v>0</v>
      </c>
      <c r="EA13">
        <v>0</v>
      </c>
      <c r="EB13">
        <v>0</v>
      </c>
      <c r="EC13">
        <v>0</v>
      </c>
      <c r="ED13">
        <v>0</v>
      </c>
      <c r="EE13">
        <v>0</v>
      </c>
      <c r="EF13">
        <v>0</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v>0</v>
      </c>
      <c r="GD13">
        <v>0</v>
      </c>
      <c r="GE13">
        <v>0</v>
      </c>
      <c r="GF13">
        <v>0</v>
      </c>
      <c r="GG13">
        <v>0</v>
      </c>
      <c r="GH13">
        <v>0</v>
      </c>
      <c r="GI13">
        <v>0</v>
      </c>
      <c r="GJ13">
        <v>0</v>
      </c>
      <c r="GK13">
        <v>0</v>
      </c>
      <c r="GL13">
        <v>0</v>
      </c>
      <c r="GM13">
        <v>0</v>
      </c>
      <c r="GN13">
        <v>0</v>
      </c>
      <c r="GO13">
        <v>0</v>
      </c>
      <c r="GP13">
        <v>0</v>
      </c>
      <c r="GQ13">
        <v>0</v>
      </c>
      <c r="GR13">
        <v>0</v>
      </c>
      <c r="GS13">
        <v>0</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0</v>
      </c>
      <c r="HP13">
        <v>0</v>
      </c>
      <c r="HQ13">
        <v>0</v>
      </c>
      <c r="HR13">
        <v>0</v>
      </c>
      <c r="HS13">
        <v>0</v>
      </c>
      <c r="HT13">
        <v>0</v>
      </c>
      <c r="HU13">
        <v>0</v>
      </c>
      <c r="HV13">
        <v>0</v>
      </c>
      <c r="HW13">
        <v>0</v>
      </c>
      <c r="HX13">
        <v>0</v>
      </c>
      <c r="HY13">
        <v>0</v>
      </c>
      <c r="HZ13">
        <v>0</v>
      </c>
    </row>
    <row r="14" spans="9:234" ht="13.5">
      <c r="I14" t="s">
        <v>313</v>
      </c>
      <c r="J14" t="s">
        <v>310</v>
      </c>
      <c r="K14" t="s">
        <v>105</v>
      </c>
      <c r="L14" t="s">
        <v>305</v>
      </c>
      <c r="M14" s="5">
        <v>30</v>
      </c>
      <c r="N14">
        <v>1</v>
      </c>
      <c r="O14">
        <v>0</v>
      </c>
      <c r="P14">
        <v>0</v>
      </c>
      <c r="Q14">
        <v>100</v>
      </c>
      <c r="R14">
        <v>0.01</v>
      </c>
      <c r="S14">
        <v>115.8</v>
      </c>
      <c r="T14">
        <v>4.26</v>
      </c>
      <c r="U14">
        <v>14.1</v>
      </c>
      <c r="V14">
        <v>0.035814000000000006</v>
      </c>
      <c r="W14">
        <v>0.9</v>
      </c>
      <c r="X14">
        <v>42</v>
      </c>
      <c r="Y14">
        <v>75</v>
      </c>
      <c r="Z14">
        <v>15.12</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0</v>
      </c>
      <c r="DS14">
        <v>0</v>
      </c>
      <c r="DT14">
        <v>0</v>
      </c>
      <c r="DU14">
        <v>0</v>
      </c>
      <c r="DV14">
        <v>0</v>
      </c>
      <c r="DW14">
        <v>0</v>
      </c>
      <c r="DX14">
        <v>0</v>
      </c>
      <c r="DY14">
        <v>0</v>
      </c>
      <c r="DZ14">
        <v>0</v>
      </c>
      <c r="EA14">
        <v>0</v>
      </c>
      <c r="EB14">
        <v>0</v>
      </c>
      <c r="EC14">
        <v>0</v>
      </c>
      <c r="ED14">
        <v>0</v>
      </c>
      <c r="EE14">
        <v>0</v>
      </c>
      <c r="EF14">
        <v>0</v>
      </c>
      <c r="EG14">
        <v>0</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0</v>
      </c>
      <c r="GA14">
        <v>0</v>
      </c>
      <c r="GB14">
        <v>0</v>
      </c>
      <c r="GC14">
        <v>0</v>
      </c>
      <c r="GD14">
        <v>0</v>
      </c>
      <c r="GE14">
        <v>0</v>
      </c>
      <c r="GF14">
        <v>0</v>
      </c>
      <c r="GG14">
        <v>0</v>
      </c>
      <c r="GH14">
        <v>0</v>
      </c>
      <c r="GI14">
        <v>0</v>
      </c>
      <c r="GJ14">
        <v>0</v>
      </c>
      <c r="GK14">
        <v>0</v>
      </c>
      <c r="GL14">
        <v>0</v>
      </c>
      <c r="GM14">
        <v>0</v>
      </c>
      <c r="GN14">
        <v>0</v>
      </c>
      <c r="GO14">
        <v>0</v>
      </c>
      <c r="GP14">
        <v>0</v>
      </c>
      <c r="GQ14">
        <v>0</v>
      </c>
      <c r="GR14">
        <v>0</v>
      </c>
      <c r="GS14">
        <v>0</v>
      </c>
      <c r="GT14">
        <v>0</v>
      </c>
      <c r="GU14">
        <v>0</v>
      </c>
      <c r="GV14">
        <v>0</v>
      </c>
      <c r="GW14">
        <v>0</v>
      </c>
      <c r="GX14">
        <v>0</v>
      </c>
      <c r="GY14">
        <v>0</v>
      </c>
      <c r="GZ14">
        <v>0</v>
      </c>
      <c r="HA14">
        <v>0</v>
      </c>
      <c r="HB14">
        <v>0</v>
      </c>
      <c r="HC14">
        <v>0</v>
      </c>
      <c r="HD14">
        <v>0</v>
      </c>
      <c r="HE14">
        <v>0</v>
      </c>
      <c r="HF14">
        <v>0</v>
      </c>
      <c r="HG14">
        <v>0</v>
      </c>
      <c r="HH14">
        <v>0</v>
      </c>
      <c r="HI14">
        <v>0</v>
      </c>
      <c r="HJ14">
        <v>0</v>
      </c>
      <c r="HK14">
        <v>0</v>
      </c>
      <c r="HL14">
        <v>0</v>
      </c>
      <c r="HM14">
        <v>0</v>
      </c>
      <c r="HN14">
        <v>0</v>
      </c>
      <c r="HO14">
        <v>0</v>
      </c>
      <c r="HP14">
        <v>0</v>
      </c>
      <c r="HQ14">
        <v>0</v>
      </c>
      <c r="HR14">
        <v>0</v>
      </c>
      <c r="HS14">
        <v>0</v>
      </c>
      <c r="HT14">
        <v>0</v>
      </c>
      <c r="HU14">
        <v>0</v>
      </c>
      <c r="HV14">
        <v>0</v>
      </c>
      <c r="HW14">
        <v>0</v>
      </c>
      <c r="HX14">
        <v>0</v>
      </c>
      <c r="HY14">
        <v>0</v>
      </c>
      <c r="HZ14">
        <v>0</v>
      </c>
    </row>
    <row r="15" spans="9:234" ht="13.5">
      <c r="I15" t="s">
        <v>356</v>
      </c>
      <c r="J15" t="s">
        <v>310</v>
      </c>
      <c r="K15" t="s">
        <v>314</v>
      </c>
      <c r="L15" t="s">
        <v>369</v>
      </c>
      <c r="M15" s="5">
        <v>5</v>
      </c>
      <c r="N15">
        <v>1</v>
      </c>
      <c r="O15">
        <v>0</v>
      </c>
      <c r="P15">
        <v>0</v>
      </c>
      <c r="Q15">
        <v>100</v>
      </c>
      <c r="R15">
        <v>0.01</v>
      </c>
      <c r="S15">
        <v>10.85</v>
      </c>
      <c r="T15">
        <v>0.86</v>
      </c>
      <c r="U15">
        <v>215</v>
      </c>
      <c r="V15">
        <v>0.5461</v>
      </c>
      <c r="W15">
        <v>7.5</v>
      </c>
      <c r="X15">
        <v>12.5</v>
      </c>
      <c r="Y15">
        <v>46.5</v>
      </c>
      <c r="Z15">
        <v>2.245</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c r="DI15">
        <v>0</v>
      </c>
      <c r="DJ15">
        <v>0</v>
      </c>
      <c r="DK15">
        <v>0</v>
      </c>
      <c r="DL15">
        <v>0</v>
      </c>
      <c r="DM15">
        <v>0</v>
      </c>
      <c r="DN15">
        <v>0</v>
      </c>
      <c r="DO15">
        <v>0</v>
      </c>
      <c r="DP15">
        <v>0</v>
      </c>
      <c r="DQ15">
        <v>0</v>
      </c>
      <c r="DR15">
        <v>0</v>
      </c>
      <c r="DS15">
        <v>0</v>
      </c>
      <c r="DT15">
        <v>0</v>
      </c>
      <c r="DU15">
        <v>0</v>
      </c>
      <c r="DV15">
        <v>0</v>
      </c>
      <c r="DW15">
        <v>0</v>
      </c>
      <c r="DX15">
        <v>0</v>
      </c>
      <c r="DY15">
        <v>0</v>
      </c>
      <c r="DZ15">
        <v>0</v>
      </c>
      <c r="EA15">
        <v>0</v>
      </c>
      <c r="EB15">
        <v>0</v>
      </c>
      <c r="EC15">
        <v>0</v>
      </c>
      <c r="ED15">
        <v>0</v>
      </c>
      <c r="EE15">
        <v>0</v>
      </c>
      <c r="EF15">
        <v>0</v>
      </c>
      <c r="EG15">
        <v>0</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0</v>
      </c>
      <c r="GA15">
        <v>0</v>
      </c>
      <c r="GB15">
        <v>0</v>
      </c>
      <c r="GC15">
        <v>0</v>
      </c>
      <c r="GD15">
        <v>0</v>
      </c>
      <c r="GE15">
        <v>0</v>
      </c>
      <c r="GF15">
        <v>0</v>
      </c>
      <c r="GG15">
        <v>0</v>
      </c>
      <c r="GH15">
        <v>0</v>
      </c>
      <c r="GI15">
        <v>0</v>
      </c>
      <c r="GJ15">
        <v>0</v>
      </c>
      <c r="GK15">
        <v>0</v>
      </c>
      <c r="GL15">
        <v>0</v>
      </c>
      <c r="GM15">
        <v>0</v>
      </c>
      <c r="GN15">
        <v>0</v>
      </c>
      <c r="GO15">
        <v>0</v>
      </c>
      <c r="GP15">
        <v>0</v>
      </c>
      <c r="GQ15">
        <v>0</v>
      </c>
      <c r="GR15">
        <v>0</v>
      </c>
      <c r="GS15">
        <v>0</v>
      </c>
      <c r="GT15">
        <v>0</v>
      </c>
      <c r="GU15">
        <v>0</v>
      </c>
      <c r="GV15">
        <v>0</v>
      </c>
      <c r="GW15">
        <v>0</v>
      </c>
      <c r="GX15">
        <v>0</v>
      </c>
      <c r="GY15">
        <v>0</v>
      </c>
      <c r="GZ15">
        <v>0</v>
      </c>
      <c r="HA15">
        <v>0</v>
      </c>
      <c r="HB15">
        <v>0</v>
      </c>
      <c r="HC15">
        <v>0</v>
      </c>
      <c r="HD15">
        <v>0</v>
      </c>
      <c r="HE15">
        <v>0</v>
      </c>
      <c r="HF15">
        <v>0</v>
      </c>
      <c r="HG15">
        <v>0</v>
      </c>
      <c r="HH15">
        <v>0</v>
      </c>
      <c r="HI15">
        <v>0</v>
      </c>
      <c r="HJ15">
        <v>0</v>
      </c>
      <c r="HK15">
        <v>0</v>
      </c>
      <c r="HL15">
        <v>0</v>
      </c>
      <c r="HM15">
        <v>0</v>
      </c>
      <c r="HN15">
        <v>0</v>
      </c>
      <c r="HO15">
        <v>0</v>
      </c>
      <c r="HP15">
        <v>0</v>
      </c>
      <c r="HQ15">
        <v>0</v>
      </c>
      <c r="HR15">
        <v>0</v>
      </c>
      <c r="HS15">
        <v>0</v>
      </c>
      <c r="HT15">
        <v>0</v>
      </c>
      <c r="HU15">
        <v>0</v>
      </c>
      <c r="HV15">
        <v>0</v>
      </c>
      <c r="HW15">
        <v>0</v>
      </c>
      <c r="HX15">
        <v>0</v>
      </c>
      <c r="HY15">
        <v>0</v>
      </c>
      <c r="HZ15">
        <v>0</v>
      </c>
    </row>
    <row r="16" spans="9:234" ht="13.5">
      <c r="I16" t="s">
        <v>315</v>
      </c>
      <c r="J16" t="s">
        <v>310</v>
      </c>
      <c r="K16" t="s">
        <v>289</v>
      </c>
      <c r="L16" t="s">
        <v>370</v>
      </c>
      <c r="M16" s="5">
        <v>7</v>
      </c>
      <c r="N16">
        <v>4</v>
      </c>
      <c r="O16">
        <v>0</v>
      </c>
      <c r="P16">
        <v>0</v>
      </c>
      <c r="Q16">
        <v>100</v>
      </c>
      <c r="R16">
        <v>0.01</v>
      </c>
      <c r="S16">
        <v>9.38</v>
      </c>
      <c r="T16">
        <v>0.42</v>
      </c>
      <c r="U16">
        <v>0.63</v>
      </c>
      <c r="V16">
        <v>0.0016002000000000002</v>
      </c>
      <c r="W16">
        <v>0.98</v>
      </c>
      <c r="X16">
        <v>10.5</v>
      </c>
      <c r="Y16">
        <v>37.1</v>
      </c>
      <c r="Z16">
        <v>4.5569999999999995</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0</v>
      </c>
      <c r="GA16">
        <v>0</v>
      </c>
      <c r="GB16">
        <v>0</v>
      </c>
      <c r="GC16">
        <v>0</v>
      </c>
      <c r="GD16">
        <v>0</v>
      </c>
      <c r="GE16">
        <v>0</v>
      </c>
      <c r="GF16">
        <v>0</v>
      </c>
      <c r="GG16">
        <v>0</v>
      </c>
      <c r="GH16">
        <v>0</v>
      </c>
      <c r="GI16">
        <v>0</v>
      </c>
      <c r="GJ16">
        <v>0</v>
      </c>
      <c r="GK16">
        <v>0</v>
      </c>
      <c r="GL16">
        <v>0</v>
      </c>
      <c r="GM16">
        <v>0</v>
      </c>
      <c r="GN16">
        <v>0</v>
      </c>
      <c r="GO16">
        <v>0</v>
      </c>
      <c r="GP16">
        <v>0</v>
      </c>
      <c r="GQ16">
        <v>0</v>
      </c>
      <c r="GR16">
        <v>0</v>
      </c>
      <c r="GS16">
        <v>0</v>
      </c>
      <c r="GT16">
        <v>0</v>
      </c>
      <c r="GU16">
        <v>0</v>
      </c>
      <c r="GV16">
        <v>0</v>
      </c>
      <c r="GW16">
        <v>0</v>
      </c>
      <c r="GX16">
        <v>0</v>
      </c>
      <c r="GY16">
        <v>0</v>
      </c>
      <c r="GZ16">
        <v>0</v>
      </c>
      <c r="HA16">
        <v>0</v>
      </c>
      <c r="HB16">
        <v>0</v>
      </c>
      <c r="HC16">
        <v>0</v>
      </c>
      <c r="HD16">
        <v>0</v>
      </c>
      <c r="HE16">
        <v>0</v>
      </c>
      <c r="HF16">
        <v>0</v>
      </c>
      <c r="HG16">
        <v>0</v>
      </c>
      <c r="HH16">
        <v>0</v>
      </c>
      <c r="HI16">
        <v>0</v>
      </c>
      <c r="HJ16">
        <v>0</v>
      </c>
      <c r="HK16">
        <v>0</v>
      </c>
      <c r="HL16">
        <v>0</v>
      </c>
      <c r="HM16">
        <v>0</v>
      </c>
      <c r="HN16">
        <v>0</v>
      </c>
      <c r="HO16">
        <v>0</v>
      </c>
      <c r="HP16">
        <v>0</v>
      </c>
      <c r="HQ16">
        <v>0</v>
      </c>
      <c r="HR16">
        <v>0</v>
      </c>
      <c r="HS16">
        <v>0</v>
      </c>
      <c r="HT16">
        <v>0</v>
      </c>
      <c r="HU16">
        <v>0</v>
      </c>
      <c r="HV16">
        <v>0</v>
      </c>
      <c r="HW16">
        <v>0</v>
      </c>
      <c r="HX16">
        <v>0</v>
      </c>
      <c r="HY16">
        <v>0</v>
      </c>
      <c r="HZ16">
        <v>0</v>
      </c>
    </row>
    <row r="17" spans="9:234" ht="13.5">
      <c r="I17" t="s">
        <v>315</v>
      </c>
      <c r="J17" t="s">
        <v>310</v>
      </c>
      <c r="K17" t="s">
        <v>287</v>
      </c>
      <c r="L17" t="s">
        <v>320</v>
      </c>
      <c r="M17" s="5">
        <v>5</v>
      </c>
      <c r="N17">
        <v>4</v>
      </c>
      <c r="O17">
        <v>0</v>
      </c>
      <c r="P17">
        <v>0</v>
      </c>
      <c r="Q17">
        <v>100</v>
      </c>
      <c r="R17">
        <v>0.01</v>
      </c>
      <c r="S17">
        <v>1.5</v>
      </c>
      <c r="T17">
        <v>0.045</v>
      </c>
      <c r="U17">
        <v>0.3</v>
      </c>
      <c r="V17">
        <v>0.0007620000000000001</v>
      </c>
      <c r="W17">
        <v>0.6</v>
      </c>
      <c r="X17">
        <v>1.25</v>
      </c>
      <c r="Y17">
        <v>13.5</v>
      </c>
      <c r="Z17">
        <v>4.57</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v>0</v>
      </c>
      <c r="DT17">
        <v>0</v>
      </c>
      <c r="DU17">
        <v>0</v>
      </c>
      <c r="DV17">
        <v>0</v>
      </c>
      <c r="DW17">
        <v>0</v>
      </c>
      <c r="DX17">
        <v>0</v>
      </c>
      <c r="DY17">
        <v>0</v>
      </c>
      <c r="DZ17">
        <v>0</v>
      </c>
      <c r="EA17">
        <v>0</v>
      </c>
      <c r="EB17">
        <v>0</v>
      </c>
      <c r="EC17">
        <v>0</v>
      </c>
      <c r="ED17">
        <v>0</v>
      </c>
      <c r="EE17">
        <v>0</v>
      </c>
      <c r="EF17">
        <v>0</v>
      </c>
      <c r="EG17">
        <v>0</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v>0</v>
      </c>
      <c r="GD17">
        <v>0</v>
      </c>
      <c r="GE17">
        <v>0</v>
      </c>
      <c r="GF17">
        <v>0</v>
      </c>
      <c r="GG17">
        <v>0</v>
      </c>
      <c r="GH17">
        <v>0</v>
      </c>
      <c r="GI17">
        <v>0</v>
      </c>
      <c r="GJ17">
        <v>0</v>
      </c>
      <c r="GK17">
        <v>0</v>
      </c>
      <c r="GL17">
        <v>0</v>
      </c>
      <c r="GM17">
        <v>0</v>
      </c>
      <c r="GN17">
        <v>0</v>
      </c>
      <c r="GO17">
        <v>0</v>
      </c>
      <c r="GP17">
        <v>0</v>
      </c>
      <c r="GQ17">
        <v>0</v>
      </c>
      <c r="GR17">
        <v>0</v>
      </c>
      <c r="GS17">
        <v>0</v>
      </c>
      <c r="GT17">
        <v>0</v>
      </c>
      <c r="GU17">
        <v>0</v>
      </c>
      <c r="GV17">
        <v>0</v>
      </c>
      <c r="GW17">
        <v>0</v>
      </c>
      <c r="GX17">
        <v>0</v>
      </c>
      <c r="GY17">
        <v>0</v>
      </c>
      <c r="GZ17">
        <v>0</v>
      </c>
      <c r="HA17">
        <v>0</v>
      </c>
      <c r="HB17">
        <v>0</v>
      </c>
      <c r="HC17">
        <v>0</v>
      </c>
      <c r="HD17">
        <v>0</v>
      </c>
      <c r="HE17">
        <v>0</v>
      </c>
      <c r="HF17">
        <v>0</v>
      </c>
      <c r="HG17">
        <v>0</v>
      </c>
      <c r="HH17">
        <v>0</v>
      </c>
      <c r="HI17">
        <v>0</v>
      </c>
      <c r="HJ17">
        <v>0</v>
      </c>
      <c r="HK17">
        <v>0</v>
      </c>
      <c r="HL17">
        <v>0</v>
      </c>
      <c r="HM17">
        <v>0</v>
      </c>
      <c r="HN17">
        <v>0</v>
      </c>
      <c r="HO17">
        <v>0</v>
      </c>
      <c r="HP17">
        <v>0</v>
      </c>
      <c r="HQ17">
        <v>0</v>
      </c>
      <c r="HR17">
        <v>0</v>
      </c>
      <c r="HS17">
        <v>0</v>
      </c>
      <c r="HT17">
        <v>0</v>
      </c>
      <c r="HU17">
        <v>0</v>
      </c>
      <c r="HV17">
        <v>0</v>
      </c>
      <c r="HW17">
        <v>0</v>
      </c>
      <c r="HX17">
        <v>0</v>
      </c>
      <c r="HY17">
        <v>0</v>
      </c>
      <c r="HZ17">
        <v>0</v>
      </c>
    </row>
    <row r="18" spans="9:234" ht="13.5">
      <c r="I18" t="s">
        <v>315</v>
      </c>
      <c r="J18" t="s">
        <v>310</v>
      </c>
      <c r="K18" t="s">
        <v>303</v>
      </c>
      <c r="L18" t="s">
        <v>306</v>
      </c>
      <c r="M18" s="5">
        <v>1</v>
      </c>
      <c r="N18">
        <v>4</v>
      </c>
      <c r="O18">
        <v>0</v>
      </c>
      <c r="P18">
        <v>0</v>
      </c>
      <c r="Q18">
        <v>100</v>
      </c>
      <c r="R18">
        <v>0.01</v>
      </c>
      <c r="S18">
        <v>3.45</v>
      </c>
      <c r="T18">
        <v>0.147</v>
      </c>
      <c r="U18">
        <v>0.17</v>
      </c>
      <c r="V18">
        <v>0.00043180000000000003</v>
      </c>
      <c r="W18">
        <v>0.74</v>
      </c>
      <c r="X18">
        <v>2.6</v>
      </c>
      <c r="Y18">
        <v>28</v>
      </c>
      <c r="Z18">
        <v>0.08800000000000001</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v>0</v>
      </c>
      <c r="DF18">
        <v>0</v>
      </c>
      <c r="DG18">
        <v>0</v>
      </c>
      <c r="DH18">
        <v>0</v>
      </c>
      <c r="DI18">
        <v>0</v>
      </c>
      <c r="DJ18">
        <v>0</v>
      </c>
      <c r="DK18">
        <v>0</v>
      </c>
      <c r="DL18">
        <v>0</v>
      </c>
      <c r="DM18">
        <v>0</v>
      </c>
      <c r="DN18">
        <v>0</v>
      </c>
      <c r="DO18">
        <v>0</v>
      </c>
      <c r="DP18">
        <v>0</v>
      </c>
      <c r="DQ18">
        <v>0</v>
      </c>
      <c r="DR18">
        <v>0</v>
      </c>
      <c r="DS18">
        <v>0</v>
      </c>
      <c r="DT18">
        <v>0</v>
      </c>
      <c r="DU18">
        <v>0</v>
      </c>
      <c r="DV18">
        <v>0</v>
      </c>
      <c r="DW18">
        <v>0</v>
      </c>
      <c r="DX18">
        <v>0</v>
      </c>
      <c r="DY18">
        <v>0</v>
      </c>
      <c r="DZ18">
        <v>0</v>
      </c>
      <c r="EA18">
        <v>0</v>
      </c>
      <c r="EB18">
        <v>0</v>
      </c>
      <c r="EC18">
        <v>0</v>
      </c>
      <c r="ED18">
        <v>0</v>
      </c>
      <c r="EE18">
        <v>0</v>
      </c>
      <c r="EF18">
        <v>0</v>
      </c>
      <c r="EG18">
        <v>0</v>
      </c>
      <c r="EH18">
        <v>0</v>
      </c>
      <c r="EI18">
        <v>0</v>
      </c>
      <c r="EJ18">
        <v>0</v>
      </c>
      <c r="EK18">
        <v>0</v>
      </c>
      <c r="EL18">
        <v>0</v>
      </c>
      <c r="EM18">
        <v>0</v>
      </c>
      <c r="EN18">
        <v>0</v>
      </c>
      <c r="EO18">
        <v>0</v>
      </c>
      <c r="EP18">
        <v>0</v>
      </c>
      <c r="EQ18">
        <v>0</v>
      </c>
      <c r="ER18">
        <v>0</v>
      </c>
      <c r="ES18">
        <v>0</v>
      </c>
      <c r="ET18">
        <v>0</v>
      </c>
      <c r="EU18">
        <v>0</v>
      </c>
      <c r="EV18">
        <v>0</v>
      </c>
      <c r="EW18">
        <v>0</v>
      </c>
      <c r="EX18">
        <v>0</v>
      </c>
      <c r="EY18">
        <v>0</v>
      </c>
      <c r="EZ18">
        <v>0</v>
      </c>
      <c r="FA18">
        <v>0</v>
      </c>
      <c r="FB18">
        <v>0</v>
      </c>
      <c r="FC18">
        <v>0</v>
      </c>
      <c r="FD18">
        <v>0</v>
      </c>
      <c r="FE18">
        <v>0</v>
      </c>
      <c r="FF18">
        <v>0</v>
      </c>
      <c r="FG18">
        <v>0</v>
      </c>
      <c r="FH18">
        <v>0</v>
      </c>
      <c r="FI18">
        <v>0</v>
      </c>
      <c r="FJ18">
        <v>0</v>
      </c>
      <c r="FK18">
        <v>0</v>
      </c>
      <c r="FL18">
        <v>0</v>
      </c>
      <c r="FM18">
        <v>0</v>
      </c>
      <c r="FN18">
        <v>0</v>
      </c>
      <c r="FO18">
        <v>0</v>
      </c>
      <c r="FP18">
        <v>0</v>
      </c>
      <c r="FQ18">
        <v>0</v>
      </c>
      <c r="FR18">
        <v>0</v>
      </c>
      <c r="FS18">
        <v>0</v>
      </c>
      <c r="FT18">
        <v>0</v>
      </c>
      <c r="FU18">
        <v>0</v>
      </c>
      <c r="FV18">
        <v>0</v>
      </c>
      <c r="FW18">
        <v>0</v>
      </c>
      <c r="FX18">
        <v>0</v>
      </c>
      <c r="FY18">
        <v>0</v>
      </c>
      <c r="FZ18">
        <v>0</v>
      </c>
      <c r="GA18">
        <v>0</v>
      </c>
      <c r="GB18">
        <v>0</v>
      </c>
      <c r="GC18">
        <v>0</v>
      </c>
      <c r="GD18">
        <v>0</v>
      </c>
      <c r="GE18">
        <v>0</v>
      </c>
      <c r="GF18">
        <v>0</v>
      </c>
      <c r="GG18">
        <v>0</v>
      </c>
      <c r="GH18">
        <v>0</v>
      </c>
      <c r="GI18">
        <v>0</v>
      </c>
      <c r="GJ18">
        <v>0</v>
      </c>
      <c r="GK18">
        <v>0</v>
      </c>
      <c r="GL18">
        <v>0</v>
      </c>
      <c r="GM18">
        <v>0</v>
      </c>
      <c r="GN18">
        <v>0</v>
      </c>
      <c r="GO18">
        <v>0</v>
      </c>
      <c r="GP18">
        <v>0</v>
      </c>
      <c r="GQ18">
        <v>0</v>
      </c>
      <c r="GR18">
        <v>0</v>
      </c>
      <c r="GS18">
        <v>0</v>
      </c>
      <c r="GT18">
        <v>0</v>
      </c>
      <c r="GU18">
        <v>0</v>
      </c>
      <c r="GV18">
        <v>0</v>
      </c>
      <c r="GW18">
        <v>0</v>
      </c>
      <c r="GX18">
        <v>0</v>
      </c>
      <c r="GY18">
        <v>0</v>
      </c>
      <c r="GZ18">
        <v>0</v>
      </c>
      <c r="HA18">
        <v>0</v>
      </c>
      <c r="HB18">
        <v>0</v>
      </c>
      <c r="HC18">
        <v>0</v>
      </c>
      <c r="HD18">
        <v>0</v>
      </c>
      <c r="HE18">
        <v>0</v>
      </c>
      <c r="HF18">
        <v>0</v>
      </c>
      <c r="HG18">
        <v>0</v>
      </c>
      <c r="HH18">
        <v>0</v>
      </c>
      <c r="HI18">
        <v>0</v>
      </c>
      <c r="HJ18">
        <v>0</v>
      </c>
      <c r="HK18">
        <v>0</v>
      </c>
      <c r="HL18">
        <v>0</v>
      </c>
      <c r="HM18">
        <v>0</v>
      </c>
      <c r="HN18">
        <v>0</v>
      </c>
      <c r="HO18">
        <v>0</v>
      </c>
      <c r="HP18">
        <v>0</v>
      </c>
      <c r="HQ18">
        <v>0</v>
      </c>
      <c r="HR18">
        <v>0</v>
      </c>
      <c r="HS18">
        <v>0</v>
      </c>
      <c r="HT18">
        <v>0</v>
      </c>
      <c r="HU18">
        <v>0</v>
      </c>
      <c r="HV18">
        <v>0</v>
      </c>
      <c r="HW18">
        <v>0</v>
      </c>
      <c r="HX18">
        <v>0</v>
      </c>
      <c r="HY18">
        <v>0</v>
      </c>
      <c r="HZ18">
        <v>0</v>
      </c>
    </row>
    <row r="19" spans="9:234" ht="13.5">
      <c r="I19" t="s">
        <v>316</v>
      </c>
      <c r="J19" t="s">
        <v>310</v>
      </c>
      <c r="K19" t="s">
        <v>225</v>
      </c>
      <c r="L19" t="s">
        <v>361</v>
      </c>
      <c r="M19" s="5">
        <v>100</v>
      </c>
      <c r="N19">
        <v>3</v>
      </c>
      <c r="O19">
        <v>0</v>
      </c>
      <c r="P19">
        <v>0</v>
      </c>
      <c r="Q19">
        <v>100</v>
      </c>
      <c r="R19">
        <v>0.01</v>
      </c>
      <c r="S19">
        <v>23</v>
      </c>
      <c r="T19">
        <v>1.3</v>
      </c>
      <c r="U19">
        <v>5</v>
      </c>
      <c r="V19">
        <v>0.012700000000000001</v>
      </c>
      <c r="W19">
        <v>43</v>
      </c>
      <c r="X19">
        <v>27</v>
      </c>
      <c r="Y19">
        <v>200</v>
      </c>
      <c r="Z19">
        <v>92.7</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v>0</v>
      </c>
      <c r="DI19">
        <v>0</v>
      </c>
      <c r="DJ19">
        <v>0</v>
      </c>
      <c r="DK19">
        <v>0</v>
      </c>
      <c r="DL19">
        <v>0</v>
      </c>
      <c r="DM19">
        <v>0</v>
      </c>
      <c r="DN19">
        <v>0</v>
      </c>
      <c r="DO19">
        <v>0</v>
      </c>
      <c r="DP19">
        <v>0</v>
      </c>
      <c r="DQ19">
        <v>0</v>
      </c>
      <c r="DR19">
        <v>0</v>
      </c>
      <c r="DS19">
        <v>0</v>
      </c>
      <c r="DT19">
        <v>0</v>
      </c>
      <c r="DU19">
        <v>0</v>
      </c>
      <c r="DV19">
        <v>0</v>
      </c>
      <c r="DW19">
        <v>0</v>
      </c>
      <c r="DX19">
        <v>0</v>
      </c>
      <c r="DY19">
        <v>0</v>
      </c>
      <c r="DZ19">
        <v>0</v>
      </c>
      <c r="EA19">
        <v>0</v>
      </c>
      <c r="EB19">
        <v>0</v>
      </c>
      <c r="EC19">
        <v>0</v>
      </c>
      <c r="ED19">
        <v>0</v>
      </c>
      <c r="EE19">
        <v>0</v>
      </c>
      <c r="EF19">
        <v>0</v>
      </c>
      <c r="EG19">
        <v>0</v>
      </c>
      <c r="EH19">
        <v>0</v>
      </c>
      <c r="EI19">
        <v>0</v>
      </c>
      <c r="EJ19">
        <v>0</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v>0</v>
      </c>
      <c r="FH19">
        <v>0</v>
      </c>
      <c r="FI19">
        <v>0</v>
      </c>
      <c r="FJ19">
        <v>0</v>
      </c>
      <c r="FK19">
        <v>0</v>
      </c>
      <c r="FL19">
        <v>0</v>
      </c>
      <c r="FM19">
        <v>0</v>
      </c>
      <c r="FN19">
        <v>0</v>
      </c>
      <c r="FO19">
        <v>0</v>
      </c>
      <c r="FP19">
        <v>0</v>
      </c>
      <c r="FQ19">
        <v>0</v>
      </c>
      <c r="FR19">
        <v>0</v>
      </c>
      <c r="FS19">
        <v>0</v>
      </c>
      <c r="FT19">
        <v>0</v>
      </c>
      <c r="FU19">
        <v>0</v>
      </c>
      <c r="FV19">
        <v>0</v>
      </c>
      <c r="FW19">
        <v>0</v>
      </c>
      <c r="FX19">
        <v>0</v>
      </c>
      <c r="FY19">
        <v>0</v>
      </c>
      <c r="FZ19">
        <v>0</v>
      </c>
      <c r="GA19">
        <v>0</v>
      </c>
      <c r="GB19">
        <v>0</v>
      </c>
      <c r="GC19">
        <v>0</v>
      </c>
      <c r="GD19">
        <v>0</v>
      </c>
      <c r="GE19">
        <v>0</v>
      </c>
      <c r="GF19">
        <v>0</v>
      </c>
      <c r="GG19">
        <v>0</v>
      </c>
      <c r="GH19">
        <v>0</v>
      </c>
      <c r="GI19">
        <v>0</v>
      </c>
      <c r="GJ19">
        <v>0</v>
      </c>
      <c r="GK19">
        <v>0</v>
      </c>
      <c r="GL19">
        <v>0</v>
      </c>
      <c r="GM19">
        <v>0</v>
      </c>
      <c r="GN19">
        <v>0</v>
      </c>
      <c r="GO19">
        <v>0</v>
      </c>
      <c r="GP19">
        <v>0</v>
      </c>
      <c r="GQ19">
        <v>0</v>
      </c>
      <c r="GR19">
        <v>0</v>
      </c>
      <c r="GS19">
        <v>0</v>
      </c>
      <c r="GT19">
        <v>0</v>
      </c>
      <c r="GU19">
        <v>0</v>
      </c>
      <c r="GV19">
        <v>0</v>
      </c>
      <c r="GW19">
        <v>0</v>
      </c>
      <c r="GX19">
        <v>0</v>
      </c>
      <c r="GY19">
        <v>0</v>
      </c>
      <c r="GZ19">
        <v>0</v>
      </c>
      <c r="HA19">
        <v>0</v>
      </c>
      <c r="HB19">
        <v>0</v>
      </c>
      <c r="HC19">
        <v>0</v>
      </c>
      <c r="HD19">
        <v>0</v>
      </c>
      <c r="HE19">
        <v>0</v>
      </c>
      <c r="HF19">
        <v>0</v>
      </c>
      <c r="HG19">
        <v>0</v>
      </c>
      <c r="HH19">
        <v>0</v>
      </c>
      <c r="HI19">
        <v>0</v>
      </c>
      <c r="HJ19">
        <v>0</v>
      </c>
      <c r="HK19">
        <v>0</v>
      </c>
      <c r="HL19">
        <v>0</v>
      </c>
      <c r="HM19">
        <v>0</v>
      </c>
      <c r="HN19">
        <v>0</v>
      </c>
      <c r="HO19">
        <v>0</v>
      </c>
      <c r="HP19">
        <v>0</v>
      </c>
      <c r="HQ19">
        <v>0</v>
      </c>
      <c r="HR19">
        <v>0</v>
      </c>
      <c r="HS19">
        <v>0</v>
      </c>
      <c r="HT19">
        <v>0</v>
      </c>
      <c r="HU19">
        <v>0</v>
      </c>
      <c r="HV19">
        <v>0</v>
      </c>
      <c r="HW19">
        <v>0</v>
      </c>
      <c r="HX19">
        <v>0</v>
      </c>
      <c r="HY19">
        <v>0</v>
      </c>
      <c r="HZ19">
        <v>0</v>
      </c>
    </row>
    <row r="20" spans="9:234" ht="13.5">
      <c r="I20" t="s">
        <v>315</v>
      </c>
      <c r="J20" t="s">
        <v>310</v>
      </c>
      <c r="K20" t="s">
        <v>195</v>
      </c>
      <c r="L20" t="s">
        <v>371</v>
      </c>
      <c r="M20" s="5">
        <v>30</v>
      </c>
      <c r="N20">
        <v>3</v>
      </c>
      <c r="O20">
        <v>0</v>
      </c>
      <c r="P20">
        <v>0</v>
      </c>
      <c r="Q20">
        <v>100</v>
      </c>
      <c r="R20">
        <v>0.01</v>
      </c>
      <c r="S20">
        <v>6.6</v>
      </c>
      <c r="T20">
        <v>0.27</v>
      </c>
      <c r="U20">
        <v>0.3</v>
      </c>
      <c r="V20">
        <v>0.0007620000000000001</v>
      </c>
      <c r="W20">
        <v>3.3</v>
      </c>
      <c r="X20">
        <v>6.6</v>
      </c>
      <c r="Y20">
        <v>57</v>
      </c>
      <c r="Z20">
        <v>28.02</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v>0</v>
      </c>
      <c r="DI20">
        <v>0</v>
      </c>
      <c r="DJ20">
        <v>0</v>
      </c>
      <c r="DK20">
        <v>0</v>
      </c>
      <c r="DL20">
        <v>0</v>
      </c>
      <c r="DM20">
        <v>0</v>
      </c>
      <c r="DN20">
        <v>0</v>
      </c>
      <c r="DO20">
        <v>0</v>
      </c>
      <c r="DP20">
        <v>0</v>
      </c>
      <c r="DQ20">
        <v>0</v>
      </c>
      <c r="DR20">
        <v>0</v>
      </c>
      <c r="DS20">
        <v>0</v>
      </c>
      <c r="DT20">
        <v>0</v>
      </c>
      <c r="DU20">
        <v>0</v>
      </c>
      <c r="DV20">
        <v>0</v>
      </c>
      <c r="DW20">
        <v>0</v>
      </c>
      <c r="DX20">
        <v>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0</v>
      </c>
      <c r="ET20">
        <v>0</v>
      </c>
      <c r="EU20">
        <v>0</v>
      </c>
      <c r="EV20">
        <v>0</v>
      </c>
      <c r="EW20">
        <v>0</v>
      </c>
      <c r="EX20">
        <v>0</v>
      </c>
      <c r="EY20">
        <v>0</v>
      </c>
      <c r="EZ20">
        <v>0</v>
      </c>
      <c r="FA20">
        <v>0</v>
      </c>
      <c r="FB20">
        <v>0</v>
      </c>
      <c r="FC20">
        <v>0</v>
      </c>
      <c r="FD20">
        <v>0</v>
      </c>
      <c r="FE20">
        <v>0</v>
      </c>
      <c r="FF20">
        <v>0</v>
      </c>
      <c r="FG20">
        <v>0</v>
      </c>
      <c r="FH20">
        <v>0</v>
      </c>
      <c r="FI20">
        <v>0</v>
      </c>
      <c r="FJ20">
        <v>0</v>
      </c>
      <c r="FK20">
        <v>0</v>
      </c>
      <c r="FL20">
        <v>0</v>
      </c>
      <c r="FM20">
        <v>0</v>
      </c>
      <c r="FN20">
        <v>0</v>
      </c>
      <c r="FO20">
        <v>0</v>
      </c>
      <c r="FP20">
        <v>0</v>
      </c>
      <c r="FQ20">
        <v>0</v>
      </c>
      <c r="FR20">
        <v>0</v>
      </c>
      <c r="FS20">
        <v>0</v>
      </c>
      <c r="FT20">
        <v>0</v>
      </c>
      <c r="FU20">
        <v>0</v>
      </c>
      <c r="FV20">
        <v>0</v>
      </c>
      <c r="FW20">
        <v>0</v>
      </c>
      <c r="FX20">
        <v>0</v>
      </c>
      <c r="FY20">
        <v>0</v>
      </c>
      <c r="FZ20">
        <v>0</v>
      </c>
      <c r="GA20">
        <v>0</v>
      </c>
      <c r="GB20">
        <v>0</v>
      </c>
      <c r="GC20">
        <v>0</v>
      </c>
      <c r="GD20">
        <v>0</v>
      </c>
      <c r="GE20">
        <v>0</v>
      </c>
      <c r="GF20">
        <v>0</v>
      </c>
      <c r="GG20">
        <v>0</v>
      </c>
      <c r="GH20">
        <v>0</v>
      </c>
      <c r="GI20">
        <v>0</v>
      </c>
      <c r="GJ20">
        <v>0</v>
      </c>
      <c r="GK20">
        <v>0</v>
      </c>
      <c r="GL20">
        <v>0</v>
      </c>
      <c r="GM20">
        <v>0</v>
      </c>
      <c r="GN20">
        <v>0</v>
      </c>
      <c r="GO20">
        <v>0</v>
      </c>
      <c r="GP20">
        <v>0</v>
      </c>
      <c r="GQ20">
        <v>0</v>
      </c>
      <c r="GR20">
        <v>0</v>
      </c>
      <c r="GS20">
        <v>0</v>
      </c>
      <c r="GT20">
        <v>0</v>
      </c>
      <c r="GU20">
        <v>0</v>
      </c>
      <c r="GV20">
        <v>0</v>
      </c>
      <c r="GW20">
        <v>0</v>
      </c>
      <c r="GX20">
        <v>0</v>
      </c>
      <c r="GY20">
        <v>0</v>
      </c>
      <c r="GZ20">
        <v>0</v>
      </c>
      <c r="HA20">
        <v>0</v>
      </c>
      <c r="HB20">
        <v>0</v>
      </c>
      <c r="HC20">
        <v>0</v>
      </c>
      <c r="HD20">
        <v>0</v>
      </c>
      <c r="HE20">
        <v>0</v>
      </c>
      <c r="HF20">
        <v>0</v>
      </c>
      <c r="HG20">
        <v>0</v>
      </c>
      <c r="HH20">
        <v>0</v>
      </c>
      <c r="HI20">
        <v>0</v>
      </c>
      <c r="HJ20">
        <v>0</v>
      </c>
      <c r="HK20">
        <v>0</v>
      </c>
      <c r="HL20">
        <v>0</v>
      </c>
      <c r="HM20">
        <v>0</v>
      </c>
      <c r="HN20">
        <v>0</v>
      </c>
      <c r="HO20">
        <v>0</v>
      </c>
      <c r="HP20">
        <v>0</v>
      </c>
      <c r="HQ20">
        <v>0</v>
      </c>
      <c r="HR20">
        <v>0</v>
      </c>
      <c r="HS20">
        <v>0</v>
      </c>
      <c r="HT20">
        <v>0</v>
      </c>
      <c r="HU20">
        <v>0</v>
      </c>
      <c r="HV20">
        <v>0</v>
      </c>
      <c r="HW20">
        <v>0</v>
      </c>
      <c r="HX20">
        <v>0</v>
      </c>
      <c r="HY20">
        <v>0</v>
      </c>
      <c r="HZ20">
        <v>0</v>
      </c>
    </row>
    <row r="21" spans="9:234" ht="13.5">
      <c r="I21" t="s">
        <v>318</v>
      </c>
      <c r="J21" t="s">
        <v>310</v>
      </c>
      <c r="K21" t="s">
        <v>317</v>
      </c>
      <c r="L21" t="s">
        <v>321</v>
      </c>
      <c r="M21" s="5">
        <v>5</v>
      </c>
      <c r="N21">
        <v>1</v>
      </c>
      <c r="O21">
        <v>0</v>
      </c>
      <c r="P21">
        <v>0</v>
      </c>
      <c r="Q21">
        <v>100</v>
      </c>
      <c r="R21">
        <v>0.01</v>
      </c>
      <c r="S21">
        <v>3.55</v>
      </c>
      <c r="T21">
        <v>0.385</v>
      </c>
      <c r="U21">
        <v>285</v>
      </c>
      <c r="V21">
        <v>0.7239000000000002</v>
      </c>
      <c r="W21">
        <v>1.45</v>
      </c>
      <c r="X21">
        <v>8</v>
      </c>
      <c r="Y21">
        <v>19.5</v>
      </c>
      <c r="Z21">
        <v>3.355</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W21">
        <v>0</v>
      </c>
      <c r="CX21">
        <v>0</v>
      </c>
      <c r="CY21">
        <v>0</v>
      </c>
      <c r="CZ21">
        <v>0</v>
      </c>
      <c r="DA21">
        <v>0</v>
      </c>
      <c r="DB21">
        <v>0</v>
      </c>
      <c r="DC21">
        <v>0</v>
      </c>
      <c r="DD21">
        <v>0</v>
      </c>
      <c r="DE21">
        <v>0</v>
      </c>
      <c r="DF21">
        <v>0</v>
      </c>
      <c r="DG21">
        <v>0</v>
      </c>
      <c r="DH21">
        <v>0</v>
      </c>
      <c r="DI21">
        <v>0</v>
      </c>
      <c r="DJ21">
        <v>0</v>
      </c>
      <c r="DK21">
        <v>0</v>
      </c>
      <c r="DL21">
        <v>0</v>
      </c>
      <c r="DM21">
        <v>0</v>
      </c>
      <c r="DN21">
        <v>0</v>
      </c>
      <c r="DO21">
        <v>0</v>
      </c>
      <c r="DP21">
        <v>0</v>
      </c>
      <c r="DQ21">
        <v>0</v>
      </c>
      <c r="DR21">
        <v>0</v>
      </c>
      <c r="DS21">
        <v>0</v>
      </c>
      <c r="DT21">
        <v>0</v>
      </c>
      <c r="DU21">
        <v>0</v>
      </c>
      <c r="DV21">
        <v>0</v>
      </c>
      <c r="DW21">
        <v>0</v>
      </c>
      <c r="DX21">
        <v>0</v>
      </c>
      <c r="DY21">
        <v>0</v>
      </c>
      <c r="DZ21">
        <v>0</v>
      </c>
      <c r="EA21">
        <v>0</v>
      </c>
      <c r="EB21">
        <v>0</v>
      </c>
      <c r="EC21">
        <v>0</v>
      </c>
      <c r="ED21">
        <v>0</v>
      </c>
      <c r="EE21">
        <v>0</v>
      </c>
      <c r="EF21">
        <v>0</v>
      </c>
      <c r="EG21">
        <v>0</v>
      </c>
      <c r="EH21">
        <v>0</v>
      </c>
      <c r="EI21">
        <v>0</v>
      </c>
      <c r="EJ21">
        <v>0</v>
      </c>
      <c r="EK21">
        <v>0</v>
      </c>
      <c r="EL21">
        <v>0</v>
      </c>
      <c r="EM21">
        <v>0</v>
      </c>
      <c r="EN21">
        <v>0</v>
      </c>
      <c r="EO21">
        <v>0</v>
      </c>
      <c r="EP21">
        <v>0</v>
      </c>
      <c r="EQ21">
        <v>0</v>
      </c>
      <c r="ER21">
        <v>0</v>
      </c>
      <c r="ES21">
        <v>0</v>
      </c>
      <c r="ET21">
        <v>0</v>
      </c>
      <c r="EU21">
        <v>0</v>
      </c>
      <c r="EV21">
        <v>0</v>
      </c>
      <c r="EW21">
        <v>0</v>
      </c>
      <c r="EX21">
        <v>0</v>
      </c>
      <c r="EY21">
        <v>0</v>
      </c>
      <c r="EZ21">
        <v>0</v>
      </c>
      <c r="FA21">
        <v>0</v>
      </c>
      <c r="FB21">
        <v>0</v>
      </c>
      <c r="FC21">
        <v>0</v>
      </c>
      <c r="FD21">
        <v>0</v>
      </c>
      <c r="FE21">
        <v>0</v>
      </c>
      <c r="FF21">
        <v>0</v>
      </c>
      <c r="FG21">
        <v>0</v>
      </c>
      <c r="FH21">
        <v>0</v>
      </c>
      <c r="FI21">
        <v>0</v>
      </c>
      <c r="FJ21">
        <v>0</v>
      </c>
      <c r="FK21">
        <v>0</v>
      </c>
      <c r="FL21">
        <v>0</v>
      </c>
      <c r="FM21">
        <v>0</v>
      </c>
      <c r="FN21">
        <v>0</v>
      </c>
      <c r="FO21">
        <v>0</v>
      </c>
      <c r="FP21">
        <v>0</v>
      </c>
      <c r="FQ21">
        <v>0</v>
      </c>
      <c r="FR21">
        <v>0</v>
      </c>
      <c r="FS21">
        <v>0</v>
      </c>
      <c r="FT21">
        <v>0</v>
      </c>
      <c r="FU21">
        <v>0</v>
      </c>
      <c r="FV21">
        <v>0</v>
      </c>
      <c r="FW21">
        <v>0</v>
      </c>
      <c r="FX21">
        <v>0</v>
      </c>
      <c r="FY21">
        <v>0</v>
      </c>
      <c r="FZ21">
        <v>0</v>
      </c>
      <c r="GA21">
        <v>0</v>
      </c>
      <c r="GB21">
        <v>0</v>
      </c>
      <c r="GC21">
        <v>0</v>
      </c>
      <c r="GD21">
        <v>0</v>
      </c>
      <c r="GE21">
        <v>0</v>
      </c>
      <c r="GF21">
        <v>0</v>
      </c>
      <c r="GG21">
        <v>0</v>
      </c>
      <c r="GH21">
        <v>0</v>
      </c>
      <c r="GI21">
        <v>0</v>
      </c>
      <c r="GJ21">
        <v>0</v>
      </c>
      <c r="GK21">
        <v>0</v>
      </c>
      <c r="GL21">
        <v>0</v>
      </c>
      <c r="GM21">
        <v>0</v>
      </c>
      <c r="GN21">
        <v>0</v>
      </c>
      <c r="GO21">
        <v>0</v>
      </c>
      <c r="GP21">
        <v>0</v>
      </c>
      <c r="GQ21">
        <v>0</v>
      </c>
      <c r="GR21">
        <v>0</v>
      </c>
      <c r="GS21">
        <v>0</v>
      </c>
      <c r="GT21">
        <v>0</v>
      </c>
      <c r="GU21">
        <v>0</v>
      </c>
      <c r="GV21">
        <v>0</v>
      </c>
      <c r="GW21">
        <v>0</v>
      </c>
      <c r="GX21">
        <v>0</v>
      </c>
      <c r="GY21">
        <v>0</v>
      </c>
      <c r="GZ21">
        <v>0</v>
      </c>
      <c r="HA21">
        <v>0</v>
      </c>
      <c r="HB21">
        <v>0</v>
      </c>
      <c r="HC21">
        <v>0</v>
      </c>
      <c r="HD21">
        <v>0</v>
      </c>
      <c r="HE21">
        <v>0</v>
      </c>
      <c r="HF21">
        <v>0</v>
      </c>
      <c r="HG21">
        <v>0</v>
      </c>
      <c r="HH21">
        <v>0</v>
      </c>
      <c r="HI21">
        <v>0</v>
      </c>
      <c r="HJ21">
        <v>0</v>
      </c>
      <c r="HK21">
        <v>0</v>
      </c>
      <c r="HL21">
        <v>0</v>
      </c>
      <c r="HM21">
        <v>0</v>
      </c>
      <c r="HN21">
        <v>0</v>
      </c>
      <c r="HO21">
        <v>0</v>
      </c>
      <c r="HP21">
        <v>0</v>
      </c>
      <c r="HQ21">
        <v>0</v>
      </c>
      <c r="HR21">
        <v>0</v>
      </c>
      <c r="HS21">
        <v>0</v>
      </c>
      <c r="HT21">
        <v>0</v>
      </c>
      <c r="HU21">
        <v>0</v>
      </c>
      <c r="HV21">
        <v>0</v>
      </c>
      <c r="HW21">
        <v>0</v>
      </c>
      <c r="HX21">
        <v>0</v>
      </c>
      <c r="HY21">
        <v>0</v>
      </c>
      <c r="HZ21">
        <v>0</v>
      </c>
    </row>
    <row r="22" spans="9:234" ht="13.5">
      <c r="I22" t="s">
        <v>315</v>
      </c>
      <c r="J22" t="s">
        <v>310</v>
      </c>
      <c r="K22" t="s">
        <v>284</v>
      </c>
      <c r="L22" t="s">
        <v>322</v>
      </c>
      <c r="M22" s="5">
        <v>15</v>
      </c>
      <c r="N22">
        <v>5</v>
      </c>
      <c r="O22">
        <v>0</v>
      </c>
      <c r="P22">
        <v>0</v>
      </c>
      <c r="Q22">
        <v>100</v>
      </c>
      <c r="R22">
        <v>0.01</v>
      </c>
      <c r="S22">
        <v>15.45</v>
      </c>
      <c r="T22">
        <v>0.06</v>
      </c>
      <c r="U22">
        <v>0.6</v>
      </c>
      <c r="V22">
        <v>0.0015240000000000002</v>
      </c>
      <c r="W22">
        <v>0.45</v>
      </c>
      <c r="X22">
        <v>1.35</v>
      </c>
      <c r="Y22">
        <v>0.75</v>
      </c>
      <c r="Z22">
        <v>12.555</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F22">
        <v>0</v>
      </c>
      <c r="EG22">
        <v>0</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0</v>
      </c>
      <c r="FS22">
        <v>0</v>
      </c>
      <c r="FT22">
        <v>0</v>
      </c>
      <c r="FU22">
        <v>0</v>
      </c>
      <c r="FV22">
        <v>0</v>
      </c>
      <c r="FW22">
        <v>0</v>
      </c>
      <c r="FX22">
        <v>0</v>
      </c>
      <c r="FY22">
        <v>0</v>
      </c>
      <c r="FZ22">
        <v>0</v>
      </c>
      <c r="GA22">
        <v>0</v>
      </c>
      <c r="GB22">
        <v>0</v>
      </c>
      <c r="GC22">
        <v>0</v>
      </c>
      <c r="GD22">
        <v>0</v>
      </c>
      <c r="GE22">
        <v>0</v>
      </c>
      <c r="GF22">
        <v>0</v>
      </c>
      <c r="GG22">
        <v>0</v>
      </c>
      <c r="GH22">
        <v>0</v>
      </c>
      <c r="GI22">
        <v>0</v>
      </c>
      <c r="GJ22">
        <v>0</v>
      </c>
      <c r="GK22">
        <v>0</v>
      </c>
      <c r="GL22">
        <v>0</v>
      </c>
      <c r="GM22">
        <v>0</v>
      </c>
      <c r="GN22">
        <v>0</v>
      </c>
      <c r="GO22">
        <v>0</v>
      </c>
      <c r="GP22">
        <v>0</v>
      </c>
      <c r="GQ22">
        <v>0</v>
      </c>
      <c r="GR22">
        <v>0</v>
      </c>
      <c r="GS22">
        <v>0</v>
      </c>
      <c r="GT22">
        <v>0</v>
      </c>
      <c r="GU22">
        <v>0</v>
      </c>
      <c r="GV22">
        <v>0</v>
      </c>
      <c r="GW22">
        <v>0</v>
      </c>
      <c r="GX22">
        <v>0</v>
      </c>
      <c r="GY22">
        <v>0</v>
      </c>
      <c r="GZ22">
        <v>0</v>
      </c>
      <c r="HA22">
        <v>0</v>
      </c>
      <c r="HB22">
        <v>0</v>
      </c>
      <c r="HC22">
        <v>0</v>
      </c>
      <c r="HD22">
        <v>0</v>
      </c>
      <c r="HE22">
        <v>0</v>
      </c>
      <c r="HF22">
        <v>0</v>
      </c>
      <c r="HG22">
        <v>0</v>
      </c>
      <c r="HH22">
        <v>0</v>
      </c>
      <c r="HI22">
        <v>0</v>
      </c>
      <c r="HJ22">
        <v>0</v>
      </c>
      <c r="HK22">
        <v>0</v>
      </c>
      <c r="HL22">
        <v>0</v>
      </c>
      <c r="HM22">
        <v>0</v>
      </c>
      <c r="HN22">
        <v>0</v>
      </c>
      <c r="HO22">
        <v>0</v>
      </c>
      <c r="HP22">
        <v>0</v>
      </c>
      <c r="HQ22">
        <v>0</v>
      </c>
      <c r="HR22">
        <v>0</v>
      </c>
      <c r="HS22">
        <v>0</v>
      </c>
      <c r="HT22">
        <v>0</v>
      </c>
      <c r="HU22">
        <v>0</v>
      </c>
      <c r="HV22">
        <v>0</v>
      </c>
      <c r="HW22">
        <v>0</v>
      </c>
      <c r="HX22">
        <v>0</v>
      </c>
      <c r="HY22">
        <v>0</v>
      </c>
      <c r="HZ22">
        <v>0</v>
      </c>
    </row>
    <row r="23" spans="9:234" ht="13.5">
      <c r="I23" t="s">
        <v>315</v>
      </c>
      <c r="J23" t="s">
        <v>310</v>
      </c>
      <c r="K23" t="s">
        <v>297</v>
      </c>
      <c r="L23" t="s">
        <v>353</v>
      </c>
      <c r="M23" s="5">
        <v>2</v>
      </c>
      <c r="N23">
        <v>5</v>
      </c>
      <c r="O23">
        <v>0</v>
      </c>
      <c r="P23">
        <v>0</v>
      </c>
      <c r="Q23">
        <v>100</v>
      </c>
      <c r="R23">
        <v>0.01</v>
      </c>
      <c r="S23">
        <v>7.68</v>
      </c>
      <c r="T23">
        <v>0</v>
      </c>
      <c r="U23">
        <v>0.02</v>
      </c>
      <c r="V23">
        <v>5.08E-05</v>
      </c>
      <c r="W23">
        <v>0.02</v>
      </c>
      <c r="X23">
        <v>0</v>
      </c>
      <c r="Y23">
        <v>0.04</v>
      </c>
      <c r="Z23">
        <v>0.016</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v>0</v>
      </c>
      <c r="DB23">
        <v>0</v>
      </c>
      <c r="DC23">
        <v>0</v>
      </c>
      <c r="DD23">
        <v>0</v>
      </c>
      <c r="DE23">
        <v>0</v>
      </c>
      <c r="DF23">
        <v>0</v>
      </c>
      <c r="DG23">
        <v>0</v>
      </c>
      <c r="DH23">
        <v>0</v>
      </c>
      <c r="DI23">
        <v>0</v>
      </c>
      <c r="DJ23">
        <v>0</v>
      </c>
      <c r="DK23">
        <v>0</v>
      </c>
      <c r="DL23">
        <v>0</v>
      </c>
      <c r="DM23">
        <v>0</v>
      </c>
      <c r="DN23">
        <v>0</v>
      </c>
      <c r="DO23">
        <v>0</v>
      </c>
      <c r="DP23">
        <v>0</v>
      </c>
      <c r="DQ23">
        <v>0</v>
      </c>
      <c r="DR23">
        <v>0</v>
      </c>
      <c r="DS23">
        <v>0</v>
      </c>
      <c r="DT23">
        <v>0</v>
      </c>
      <c r="DU23">
        <v>0</v>
      </c>
      <c r="DV23">
        <v>0</v>
      </c>
      <c r="DW23">
        <v>0</v>
      </c>
      <c r="DX23">
        <v>0</v>
      </c>
      <c r="DY23">
        <v>0</v>
      </c>
      <c r="DZ23">
        <v>0</v>
      </c>
      <c r="EA23">
        <v>0</v>
      </c>
      <c r="EB23">
        <v>0</v>
      </c>
      <c r="EC23">
        <v>0</v>
      </c>
      <c r="ED23">
        <v>0</v>
      </c>
      <c r="EE23">
        <v>0</v>
      </c>
      <c r="EF23">
        <v>0</v>
      </c>
      <c r="EG23">
        <v>0</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0</v>
      </c>
      <c r="FS23">
        <v>0</v>
      </c>
      <c r="FT23">
        <v>0</v>
      </c>
      <c r="FU23">
        <v>0</v>
      </c>
      <c r="FV23">
        <v>0</v>
      </c>
      <c r="FW23">
        <v>0</v>
      </c>
      <c r="FX23">
        <v>0</v>
      </c>
      <c r="FY23">
        <v>0</v>
      </c>
      <c r="FZ23">
        <v>0</v>
      </c>
      <c r="GA23">
        <v>0</v>
      </c>
      <c r="GB23">
        <v>0</v>
      </c>
      <c r="GC23">
        <v>0</v>
      </c>
      <c r="GD23">
        <v>0</v>
      </c>
      <c r="GE23">
        <v>0</v>
      </c>
      <c r="GF23">
        <v>0</v>
      </c>
      <c r="GG23">
        <v>0</v>
      </c>
      <c r="GH23">
        <v>0</v>
      </c>
      <c r="GI23">
        <v>0</v>
      </c>
      <c r="GJ23">
        <v>0</v>
      </c>
      <c r="GK23">
        <v>0</v>
      </c>
      <c r="GL23">
        <v>0</v>
      </c>
      <c r="GM23">
        <v>0</v>
      </c>
      <c r="GN23">
        <v>0</v>
      </c>
      <c r="GO23">
        <v>0</v>
      </c>
      <c r="GP23">
        <v>0</v>
      </c>
      <c r="GQ23">
        <v>0</v>
      </c>
      <c r="GR23">
        <v>0</v>
      </c>
      <c r="GS23">
        <v>0</v>
      </c>
      <c r="GT23">
        <v>0</v>
      </c>
      <c r="GU23">
        <v>0</v>
      </c>
      <c r="GV23">
        <v>0</v>
      </c>
      <c r="GW23">
        <v>0</v>
      </c>
      <c r="GX23">
        <v>0</v>
      </c>
      <c r="GY23">
        <v>0</v>
      </c>
      <c r="GZ23">
        <v>0</v>
      </c>
      <c r="HA23">
        <v>0</v>
      </c>
      <c r="HB23">
        <v>0</v>
      </c>
      <c r="HC23">
        <v>0</v>
      </c>
      <c r="HD23">
        <v>0</v>
      </c>
      <c r="HE23">
        <v>0</v>
      </c>
      <c r="HF23">
        <v>0</v>
      </c>
      <c r="HG23">
        <v>0</v>
      </c>
      <c r="HH23">
        <v>0</v>
      </c>
      <c r="HI23">
        <v>0</v>
      </c>
      <c r="HJ23">
        <v>0</v>
      </c>
      <c r="HK23">
        <v>0</v>
      </c>
      <c r="HL23">
        <v>0</v>
      </c>
      <c r="HM23">
        <v>0</v>
      </c>
      <c r="HN23">
        <v>0</v>
      </c>
      <c r="HO23">
        <v>0</v>
      </c>
      <c r="HP23">
        <v>0</v>
      </c>
      <c r="HQ23">
        <v>0</v>
      </c>
      <c r="HR23">
        <v>0</v>
      </c>
      <c r="HS23">
        <v>0</v>
      </c>
      <c r="HT23">
        <v>0</v>
      </c>
      <c r="HU23">
        <v>0</v>
      </c>
      <c r="HV23">
        <v>0</v>
      </c>
      <c r="HW23">
        <v>0</v>
      </c>
      <c r="HX23">
        <v>0</v>
      </c>
      <c r="HY23">
        <v>0</v>
      </c>
      <c r="HZ23">
        <v>0</v>
      </c>
    </row>
    <row r="24" spans="9:234" ht="13.5">
      <c r="I24" t="s">
        <v>403</v>
      </c>
      <c r="J24" t="s">
        <v>310</v>
      </c>
      <c r="K24" t="s">
        <v>297</v>
      </c>
      <c r="L24" t="s">
        <v>353</v>
      </c>
      <c r="M24" s="5">
        <v>1000</v>
      </c>
      <c r="N24">
        <v>5</v>
      </c>
      <c r="O24">
        <v>0</v>
      </c>
      <c r="P24">
        <v>0</v>
      </c>
      <c r="Q24">
        <v>100</v>
      </c>
      <c r="R24">
        <v>0.01</v>
      </c>
      <c r="S24">
        <v>3840</v>
      </c>
      <c r="T24">
        <v>0</v>
      </c>
      <c r="U24">
        <v>10</v>
      </c>
      <c r="V24">
        <v>0.025400000000000002</v>
      </c>
      <c r="W24">
        <v>10</v>
      </c>
      <c r="X24">
        <v>0</v>
      </c>
      <c r="Y24">
        <v>20</v>
      </c>
      <c r="Z24">
        <v>8</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0</v>
      </c>
      <c r="EC24">
        <v>0</v>
      </c>
      <c r="ED24">
        <v>0</v>
      </c>
      <c r="EE24">
        <v>0</v>
      </c>
      <c r="EF24">
        <v>0</v>
      </c>
      <c r="EG24">
        <v>0</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0</v>
      </c>
      <c r="FS24">
        <v>0</v>
      </c>
      <c r="FT24">
        <v>0</v>
      </c>
      <c r="FU24">
        <v>0</v>
      </c>
      <c r="FV24">
        <v>0</v>
      </c>
      <c r="FW24">
        <v>0</v>
      </c>
      <c r="FX24">
        <v>0</v>
      </c>
      <c r="FY24">
        <v>0</v>
      </c>
      <c r="FZ24">
        <v>0</v>
      </c>
      <c r="GA24">
        <v>0</v>
      </c>
      <c r="GB24">
        <v>0</v>
      </c>
      <c r="GC24">
        <v>0</v>
      </c>
      <c r="GD24">
        <v>0</v>
      </c>
      <c r="GE24">
        <v>0</v>
      </c>
      <c r="GF24">
        <v>0</v>
      </c>
      <c r="GG24">
        <v>0</v>
      </c>
      <c r="GH24">
        <v>0</v>
      </c>
      <c r="GI24">
        <v>0</v>
      </c>
      <c r="GJ24">
        <v>0</v>
      </c>
      <c r="GK24">
        <v>0</v>
      </c>
      <c r="GL24">
        <v>0</v>
      </c>
      <c r="GM24">
        <v>0</v>
      </c>
      <c r="GN24">
        <v>0</v>
      </c>
      <c r="GO24">
        <v>0</v>
      </c>
      <c r="GP24">
        <v>0</v>
      </c>
      <c r="GQ24">
        <v>0</v>
      </c>
      <c r="GR24">
        <v>0</v>
      </c>
      <c r="GS24">
        <v>0</v>
      </c>
      <c r="GT24">
        <v>0</v>
      </c>
      <c r="GU24">
        <v>0</v>
      </c>
      <c r="GV24">
        <v>0</v>
      </c>
      <c r="GW24">
        <v>0</v>
      </c>
      <c r="GX24">
        <v>0</v>
      </c>
      <c r="GY24">
        <v>0</v>
      </c>
      <c r="GZ24">
        <v>0</v>
      </c>
      <c r="HA24">
        <v>0</v>
      </c>
      <c r="HB24">
        <v>0</v>
      </c>
      <c r="HC24">
        <v>0</v>
      </c>
      <c r="HD24">
        <v>0</v>
      </c>
      <c r="HE24">
        <v>0</v>
      </c>
      <c r="HF24">
        <v>0</v>
      </c>
      <c r="HG24">
        <v>0</v>
      </c>
      <c r="HH24">
        <v>0</v>
      </c>
      <c r="HI24">
        <v>0</v>
      </c>
      <c r="HJ24">
        <v>0</v>
      </c>
      <c r="HK24">
        <v>0</v>
      </c>
      <c r="HL24">
        <v>0</v>
      </c>
      <c r="HM24">
        <v>0</v>
      </c>
      <c r="HN24">
        <v>0</v>
      </c>
      <c r="HO24">
        <v>0</v>
      </c>
      <c r="HP24">
        <v>0</v>
      </c>
      <c r="HQ24">
        <v>0</v>
      </c>
      <c r="HR24">
        <v>0</v>
      </c>
      <c r="HS24">
        <v>0</v>
      </c>
      <c r="HT24">
        <v>0</v>
      </c>
      <c r="HU24">
        <v>0</v>
      </c>
      <c r="HV24">
        <v>0</v>
      </c>
      <c r="HW24">
        <v>0</v>
      </c>
      <c r="HX24">
        <v>0</v>
      </c>
      <c r="HY24">
        <v>0</v>
      </c>
      <c r="HZ24">
        <v>0</v>
      </c>
    </row>
  </sheetData>
  <printOptions/>
  <pageMargins left="0.75" right="0.75" top="1" bottom="1" header="0.512" footer="0.512"/>
  <pageSetup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6"/>
  <dimension ref="A1:HZ16"/>
  <sheetViews>
    <sheetView workbookViewId="0" topLeftCell="H1">
      <pane ySplit="8" topLeftCell="BM9" activePane="bottomLeft" state="frozen"/>
      <selection pane="topLeft" activeCell="A1" sqref="A1"/>
      <selection pane="bottomLeft" activeCell="K16" sqref="K16"/>
    </sheetView>
  </sheetViews>
  <sheetFormatPr defaultColWidth="9.00390625" defaultRowHeight="13.5"/>
  <cols>
    <col min="1" max="1" width="7.375" style="0" customWidth="1"/>
    <col min="2" max="2" width="4.75390625" style="0" customWidth="1"/>
    <col min="4" max="4" width="20.875" style="0" customWidth="1"/>
    <col min="6" max="6" width="12.25390625" style="0" customWidth="1"/>
    <col min="7" max="7" width="17.50390625" style="0" customWidth="1"/>
    <col min="10" max="10" width="21.25390625" style="0" customWidth="1"/>
    <col min="11" max="11" width="23.00390625" style="0" customWidth="1"/>
    <col min="12" max="12" width="20.625" style="0" customWidth="1"/>
  </cols>
  <sheetData>
    <row r="1" spans="1:234" ht="1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159</v>
      </c>
      <c r="FD1">
        <v>160</v>
      </c>
      <c r="FE1">
        <v>161</v>
      </c>
      <c r="FF1">
        <v>162</v>
      </c>
      <c r="FG1">
        <v>163</v>
      </c>
      <c r="FH1">
        <v>164</v>
      </c>
      <c r="FI1">
        <v>165</v>
      </c>
      <c r="FJ1">
        <v>166</v>
      </c>
      <c r="FK1">
        <v>167</v>
      </c>
      <c r="FL1">
        <v>168</v>
      </c>
      <c r="FM1">
        <v>169</v>
      </c>
      <c r="FN1">
        <v>170</v>
      </c>
      <c r="FO1">
        <v>171</v>
      </c>
      <c r="FP1">
        <v>172</v>
      </c>
      <c r="FQ1">
        <v>173</v>
      </c>
      <c r="FR1">
        <v>174</v>
      </c>
      <c r="FS1">
        <v>175</v>
      </c>
      <c r="FT1">
        <v>176</v>
      </c>
      <c r="FU1">
        <v>177</v>
      </c>
      <c r="FV1">
        <v>178</v>
      </c>
      <c r="FW1">
        <v>179</v>
      </c>
      <c r="FX1">
        <v>180</v>
      </c>
      <c r="FY1">
        <v>181</v>
      </c>
      <c r="FZ1">
        <v>182</v>
      </c>
      <c r="GA1">
        <v>183</v>
      </c>
      <c r="GB1">
        <v>184</v>
      </c>
      <c r="GC1">
        <v>185</v>
      </c>
      <c r="GD1">
        <v>186</v>
      </c>
      <c r="GE1">
        <v>187</v>
      </c>
      <c r="GF1">
        <v>188</v>
      </c>
      <c r="GG1">
        <v>189</v>
      </c>
      <c r="GH1">
        <v>190</v>
      </c>
      <c r="GI1">
        <v>191</v>
      </c>
      <c r="GJ1">
        <v>192</v>
      </c>
      <c r="GK1">
        <v>193</v>
      </c>
      <c r="GL1">
        <v>194</v>
      </c>
      <c r="GM1">
        <v>195</v>
      </c>
      <c r="GN1">
        <v>196</v>
      </c>
      <c r="GO1">
        <v>197</v>
      </c>
      <c r="GP1">
        <v>198</v>
      </c>
      <c r="GQ1">
        <v>199</v>
      </c>
      <c r="GR1">
        <v>200</v>
      </c>
      <c r="GS1">
        <v>201</v>
      </c>
      <c r="GT1">
        <v>202</v>
      </c>
      <c r="GU1">
        <v>203</v>
      </c>
      <c r="GV1">
        <v>204</v>
      </c>
      <c r="GW1">
        <v>205</v>
      </c>
      <c r="GX1">
        <v>206</v>
      </c>
      <c r="GY1">
        <v>207</v>
      </c>
      <c r="GZ1">
        <v>208</v>
      </c>
      <c r="HA1">
        <v>209</v>
      </c>
      <c r="HB1">
        <v>210</v>
      </c>
      <c r="HC1">
        <v>211</v>
      </c>
      <c r="HD1">
        <v>212</v>
      </c>
      <c r="HE1">
        <v>213</v>
      </c>
      <c r="HF1">
        <v>214</v>
      </c>
      <c r="HG1">
        <v>215</v>
      </c>
      <c r="HH1">
        <v>216</v>
      </c>
      <c r="HI1">
        <v>217</v>
      </c>
      <c r="HJ1">
        <v>218</v>
      </c>
      <c r="HK1">
        <v>219</v>
      </c>
      <c r="HL1">
        <v>220</v>
      </c>
      <c r="HM1">
        <v>221</v>
      </c>
      <c r="HN1">
        <v>222</v>
      </c>
      <c r="HO1">
        <v>223</v>
      </c>
      <c r="HP1">
        <v>224</v>
      </c>
      <c r="HQ1">
        <v>225</v>
      </c>
      <c r="HR1">
        <v>226</v>
      </c>
      <c r="HS1">
        <v>227</v>
      </c>
      <c r="HT1">
        <v>228</v>
      </c>
      <c r="HU1">
        <v>229</v>
      </c>
      <c r="HV1">
        <v>230</v>
      </c>
      <c r="HW1">
        <v>231</v>
      </c>
      <c r="HX1">
        <v>232</v>
      </c>
      <c r="HY1">
        <v>233</v>
      </c>
      <c r="HZ1">
        <v>234</v>
      </c>
    </row>
    <row r="2" ht="13.5" hidden="1"/>
    <row r="3" ht="13.5" hidden="1"/>
    <row r="4" ht="13.5" hidden="1"/>
    <row r="5" ht="13.5" hidden="1"/>
    <row r="6" ht="13.5" hidden="1"/>
    <row r="7" ht="13.5" hidden="1"/>
    <row r="8" ht="13.5" hidden="1"/>
    <row r="10" spans="4:13" ht="13.5">
      <c r="D10" s="1" t="str">
        <f>Language!J10</f>
        <v>料理名から材料の検索</v>
      </c>
      <c r="J10" s="6"/>
      <c r="K10" s="114"/>
      <c r="L10" s="16"/>
      <c r="M10" s="16"/>
    </row>
    <row r="11" spans="4:7" ht="13.5">
      <c r="D11" s="1" t="str">
        <f>Language!J11</f>
        <v>料理名</v>
      </c>
      <c r="E11" s="1" t="str">
        <f>Language!M11</f>
        <v>摂取量 g</v>
      </c>
      <c r="F11" s="1" t="str">
        <f>Language!L10</f>
        <v>標準使用量g</v>
      </c>
      <c r="G11" s="1" t="str">
        <f>E11&amp;"/"&amp;F11</f>
        <v>摂取量 g/標準使用量g</v>
      </c>
    </row>
    <row r="12" spans="4:11" ht="13.5">
      <c r="D12" s="18"/>
      <c r="E12" s="4">
        <v>1228</v>
      </c>
      <c r="F12" s="4">
        <v>1228</v>
      </c>
      <c r="G12" s="1">
        <f>E12/F12</f>
        <v>1</v>
      </c>
      <c r="I12">
        <f>100*G12</f>
        <v>100</v>
      </c>
      <c r="J12">
        <v>1</v>
      </c>
      <c r="K12">
        <v>1</v>
      </c>
    </row>
    <row r="13" spans="10:11" ht="13.5">
      <c r="J13">
        <f>VLOOKUP(J12,Serch!H12:J65536,3)</f>
        <v>0</v>
      </c>
      <c r="K13" t="str">
        <f>VLOOKUP(K12,Serch!H12:K65536,4)</f>
        <v>選択してください</v>
      </c>
    </row>
    <row r="14" ht="13.5">
      <c r="J14" t="str">
        <f>VLOOKUP(J16,Menu!$J$12:$J$23,1,FALSE)</f>
        <v>ほいこうろう</v>
      </c>
    </row>
    <row r="15" spans="4:234" ht="13.5">
      <c r="D15" s="6"/>
      <c r="J15" s="2" t="str">
        <f>Language!J11</f>
        <v>料理名</v>
      </c>
      <c r="K15" s="2" t="str">
        <f>Language!K11</f>
        <v>ひんもく　(品目)</v>
      </c>
      <c r="L15" s="2" t="str">
        <f>Language!L11</f>
        <v>参考</v>
      </c>
      <c r="M15" s="2" t="str">
        <f>Language!M11</f>
        <v>摂取量 g</v>
      </c>
      <c r="N15" s="2" t="str">
        <f>Language!N11</f>
        <v>食品群</v>
      </c>
      <c r="O15" s="2" t="str">
        <f>Language!O11</f>
        <v>分類2</v>
      </c>
      <c r="P15" s="2" t="str">
        <f>Language!P11</f>
        <v>分類3</v>
      </c>
      <c r="Q15" s="2" t="str">
        <f>Language!Q11</f>
        <v>原単位 g</v>
      </c>
      <c r="R15" s="2" t="str">
        <f>Language!R11</f>
        <v>倍率</v>
      </c>
      <c r="S15" s="2" t="str">
        <f>Language!S11</f>
        <v>Kcal</v>
      </c>
      <c r="T15" s="2" t="str">
        <f>Language!T11</f>
        <v>蛋白g</v>
      </c>
      <c r="U15" s="2" t="str">
        <f>Language!U11</f>
        <v>Na mg</v>
      </c>
      <c r="V15" s="2" t="str">
        <f>Language!V11</f>
        <v>塩　g</v>
      </c>
      <c r="W15" s="2" t="str">
        <f>Language!W11</f>
        <v>Ca mg</v>
      </c>
      <c r="X15" s="2" t="str">
        <f>Language!X11</f>
        <v>P mg</v>
      </c>
      <c r="Y15" s="2" t="str">
        <f>Language!Y11</f>
        <v>K mg </v>
      </c>
      <c r="Z15" s="2" t="str">
        <f>Language!Z11</f>
        <v>水 g</v>
      </c>
      <c r="AA15" s="2" t="str">
        <f>Language!AA11</f>
        <v>AA</v>
      </c>
      <c r="AB15" s="2" t="str">
        <f>Language!AB11</f>
        <v>AB</v>
      </c>
      <c r="AC15" s="2" t="str">
        <f>Language!AC11</f>
        <v>AC</v>
      </c>
      <c r="AD15" s="2" t="str">
        <f>Language!AD11</f>
        <v>AD</v>
      </c>
      <c r="AE15" s="2" t="str">
        <f>Language!AE11</f>
        <v>AE</v>
      </c>
      <c r="AF15" s="2" t="str">
        <f>Language!AF11</f>
        <v>AF</v>
      </c>
      <c r="AG15" s="2" t="str">
        <f>Language!AG11</f>
        <v>AG</v>
      </c>
      <c r="AH15" s="2" t="str">
        <f>Language!AH11</f>
        <v>AH</v>
      </c>
      <c r="AI15" s="2" t="str">
        <f>Language!AI11</f>
        <v>AI</v>
      </c>
      <c r="AJ15" s="2" t="str">
        <f>Language!AJ11</f>
        <v>AJ</v>
      </c>
      <c r="AK15" s="2" t="str">
        <f>Language!AK11</f>
        <v>AK</v>
      </c>
      <c r="AL15" s="2" t="str">
        <f>Language!AL11</f>
        <v>AL</v>
      </c>
      <c r="AM15" s="2" t="str">
        <f>Language!AM11</f>
        <v>AM</v>
      </c>
      <c r="AN15" s="2" t="str">
        <f>Language!AN11</f>
        <v>AN</v>
      </c>
      <c r="AO15" s="2" t="str">
        <f>Language!AO11</f>
        <v>AO</v>
      </c>
      <c r="AP15" s="2" t="str">
        <f>Language!AP11</f>
        <v>AP</v>
      </c>
      <c r="AQ15" s="2" t="str">
        <f>Language!AQ11</f>
        <v>AQ</v>
      </c>
      <c r="AR15" s="2" t="str">
        <f>Language!AR11</f>
        <v>AR</v>
      </c>
      <c r="AS15" s="2" t="str">
        <f>Language!AS11</f>
        <v>AS</v>
      </c>
      <c r="AT15" s="2" t="str">
        <f>Language!AT11</f>
        <v>AT</v>
      </c>
      <c r="AU15" s="2" t="str">
        <f>Language!AU11</f>
        <v>AU</v>
      </c>
      <c r="AV15" s="2" t="str">
        <f>Language!AV11</f>
        <v>AV</v>
      </c>
      <c r="AW15" s="2" t="str">
        <f>Language!AW11</f>
        <v>AW</v>
      </c>
      <c r="AX15" s="2" t="str">
        <f>Language!AX11</f>
        <v>AX</v>
      </c>
      <c r="AY15" s="2" t="str">
        <f>Language!AY11</f>
        <v>AY</v>
      </c>
      <c r="AZ15" s="2" t="str">
        <f>Language!AZ11</f>
        <v>AZ</v>
      </c>
      <c r="BA15" s="2" t="str">
        <f>Language!BA11</f>
        <v>BA</v>
      </c>
      <c r="BB15" s="2" t="str">
        <f>Language!BB11</f>
        <v>BB</v>
      </c>
      <c r="BC15" s="2" t="str">
        <f>Language!BC11</f>
        <v>BC</v>
      </c>
      <c r="BD15" s="2" t="str">
        <f>Language!BD11</f>
        <v>BD</v>
      </c>
      <c r="BE15" s="2" t="str">
        <f>Language!BE11</f>
        <v>BE</v>
      </c>
      <c r="BF15" s="2" t="str">
        <f>Language!BF11</f>
        <v>BF</v>
      </c>
      <c r="BG15" s="2" t="str">
        <f>Language!BG11</f>
        <v>BG</v>
      </c>
      <c r="BH15" s="2" t="str">
        <f>Language!BH11</f>
        <v>BH</v>
      </c>
      <c r="BI15" s="2" t="str">
        <f>Language!BI11</f>
        <v>BI</v>
      </c>
      <c r="BJ15" s="2" t="str">
        <f>Language!BJ11</f>
        <v>BJ</v>
      </c>
      <c r="BK15" s="2" t="str">
        <f>Language!BK11</f>
        <v>BK</v>
      </c>
      <c r="BL15" s="2" t="str">
        <f>Language!BL11</f>
        <v>BL</v>
      </c>
      <c r="BM15" s="2" t="str">
        <f>Language!BM11</f>
        <v>BM</v>
      </c>
      <c r="BN15" s="2" t="str">
        <f>Language!BN11</f>
        <v>BN</v>
      </c>
      <c r="BO15" s="2" t="str">
        <f>Language!BO11</f>
        <v>BO</v>
      </c>
      <c r="BP15" s="2" t="str">
        <f>Language!BP11</f>
        <v>BP</v>
      </c>
      <c r="BQ15" s="2" t="str">
        <f>Language!BQ11</f>
        <v>BQ</v>
      </c>
      <c r="BR15" s="2" t="str">
        <f>Language!BR11</f>
        <v>BR</v>
      </c>
      <c r="BS15" s="2" t="str">
        <f>Language!BS11</f>
        <v>BS</v>
      </c>
      <c r="BT15" s="2" t="str">
        <f>Language!BT11</f>
        <v>BT</v>
      </c>
      <c r="BU15" s="2" t="str">
        <f>Language!BU11</f>
        <v>BU</v>
      </c>
      <c r="BV15" s="2" t="str">
        <f>Language!BV11</f>
        <v>BV</v>
      </c>
      <c r="BW15" s="2" t="str">
        <f>Language!BW11</f>
        <v>BW</v>
      </c>
      <c r="BX15" s="2" t="str">
        <f>Language!BX11</f>
        <v>BX</v>
      </c>
      <c r="BY15" s="2" t="str">
        <f>Language!BY11</f>
        <v>BY</v>
      </c>
      <c r="BZ15" s="2" t="str">
        <f>Language!BZ11</f>
        <v>BZ</v>
      </c>
      <c r="CA15" s="2" t="str">
        <f>Language!CA11</f>
        <v>CA</v>
      </c>
      <c r="CB15" s="2" t="str">
        <f>Language!CB11</f>
        <v>CB</v>
      </c>
      <c r="CC15" s="2" t="str">
        <f>Language!CC11</f>
        <v>CC</v>
      </c>
      <c r="CD15" s="2" t="str">
        <f>Language!CD11</f>
        <v>CD</v>
      </c>
      <c r="CE15" s="2" t="str">
        <f>Language!CE11</f>
        <v>CE</v>
      </c>
      <c r="CF15" s="2" t="str">
        <f>Language!CF11</f>
        <v>CF</v>
      </c>
      <c r="CG15" s="2" t="str">
        <f>Language!CG11</f>
        <v>CG</v>
      </c>
      <c r="CH15" s="2" t="str">
        <f>Language!CH11</f>
        <v>CH</v>
      </c>
      <c r="CI15" s="2" t="str">
        <f>Language!CI11</f>
        <v>CI</v>
      </c>
      <c r="CJ15" s="2" t="str">
        <f>Language!CJ11</f>
        <v>CJ</v>
      </c>
      <c r="CK15" s="2" t="str">
        <f>Language!CK11</f>
        <v>CK</v>
      </c>
      <c r="CL15" s="2" t="str">
        <f>Language!CL11</f>
        <v>CL</v>
      </c>
      <c r="CM15" s="2" t="str">
        <f>Language!CM11</f>
        <v>CM</v>
      </c>
      <c r="CN15" s="2" t="str">
        <f>Language!CN11</f>
        <v>CN</v>
      </c>
      <c r="CO15" s="2" t="str">
        <f>Language!CO11</f>
        <v>CO</v>
      </c>
      <c r="CP15" s="2" t="str">
        <f>Language!CP11</f>
        <v>CP</v>
      </c>
      <c r="CQ15" s="2" t="str">
        <f>Language!CQ11</f>
        <v>CQ</v>
      </c>
      <c r="CR15" s="2" t="str">
        <f>Language!CR11</f>
        <v>CR</v>
      </c>
      <c r="CS15" s="2" t="str">
        <f>Language!CS11</f>
        <v>CS</v>
      </c>
      <c r="CT15" s="2" t="str">
        <f>Language!CT11</f>
        <v>CT</v>
      </c>
      <c r="CU15" s="2" t="str">
        <f>Language!CU11</f>
        <v>CU</v>
      </c>
      <c r="CV15" s="2" t="str">
        <f>Language!CV11</f>
        <v>CV</v>
      </c>
      <c r="CW15" s="2" t="str">
        <f>Language!CW11</f>
        <v>CW</v>
      </c>
      <c r="CX15" s="2" t="str">
        <f>Language!CX11</f>
        <v>CX</v>
      </c>
      <c r="CY15" s="2" t="str">
        <f>Language!CY11</f>
        <v>CY</v>
      </c>
      <c r="CZ15" s="2" t="str">
        <f>Language!CZ11</f>
        <v>CZ</v>
      </c>
      <c r="DA15" s="2" t="str">
        <f>Language!DA11</f>
        <v>DA</v>
      </c>
      <c r="DB15" s="2" t="str">
        <f>Language!DB11</f>
        <v>DB</v>
      </c>
      <c r="DC15" s="2" t="str">
        <f>Language!DC11</f>
        <v>DC</v>
      </c>
      <c r="DD15" s="2" t="str">
        <f>Language!DD11</f>
        <v>DD</v>
      </c>
      <c r="DE15" s="2" t="str">
        <f>Language!DE11</f>
        <v>DE</v>
      </c>
      <c r="DF15" s="2" t="str">
        <f>Language!DF11</f>
        <v>DF</v>
      </c>
      <c r="DG15" s="2" t="str">
        <f>Language!DG11</f>
        <v>DG</v>
      </c>
      <c r="DH15" s="2" t="str">
        <f>Language!DH11</f>
        <v>DH</v>
      </c>
      <c r="DI15" s="2" t="str">
        <f>Language!DI11</f>
        <v>DI</v>
      </c>
      <c r="DJ15" s="2" t="str">
        <f>Language!DJ11</f>
        <v>DJ</v>
      </c>
      <c r="DK15" s="2" t="str">
        <f>Language!DK11</f>
        <v>DK</v>
      </c>
      <c r="DL15" s="2" t="str">
        <f>Language!DL11</f>
        <v>DL</v>
      </c>
      <c r="DM15" s="2" t="str">
        <f>Language!DM11</f>
        <v>DM</v>
      </c>
      <c r="DN15" s="2" t="str">
        <f>Language!DN11</f>
        <v>DN</v>
      </c>
      <c r="DO15" s="2" t="str">
        <f>Language!DO11</f>
        <v>DO</v>
      </c>
      <c r="DP15" s="2" t="str">
        <f>Language!DP11</f>
        <v>DP</v>
      </c>
      <c r="DQ15" s="2" t="str">
        <f>Language!DQ11</f>
        <v>DQ</v>
      </c>
      <c r="DR15" s="2" t="str">
        <f>Language!DR11</f>
        <v>DR</v>
      </c>
      <c r="DS15" s="2" t="str">
        <f>Language!DS11</f>
        <v>DS</v>
      </c>
      <c r="DT15" s="2" t="str">
        <f>Language!DT11</f>
        <v>DT</v>
      </c>
      <c r="DU15" s="2" t="str">
        <f>Language!DU11</f>
        <v>DU</v>
      </c>
      <c r="DV15" s="2" t="str">
        <f>Language!DV11</f>
        <v>DV</v>
      </c>
      <c r="DW15" s="2" t="str">
        <f>Language!DW11</f>
        <v>DW</v>
      </c>
      <c r="DX15" s="2" t="str">
        <f>Language!DX11</f>
        <v>DX</v>
      </c>
      <c r="DY15" s="2" t="str">
        <f>Language!DY11</f>
        <v>DY</v>
      </c>
      <c r="DZ15" s="2" t="str">
        <f>Language!DZ11</f>
        <v>DZ</v>
      </c>
      <c r="EA15" s="2" t="str">
        <f>Language!EA11</f>
        <v>EA</v>
      </c>
      <c r="EB15" s="2" t="str">
        <f>Language!EB11</f>
        <v>EB</v>
      </c>
      <c r="EC15" s="2" t="str">
        <f>Language!EC11</f>
        <v>EC</v>
      </c>
      <c r="ED15" s="2" t="str">
        <f>Language!ED11</f>
        <v>ED</v>
      </c>
      <c r="EE15" s="2" t="str">
        <f>Language!EE11</f>
        <v>EE</v>
      </c>
      <c r="EF15" s="2" t="str">
        <f>Language!EF11</f>
        <v>EF</v>
      </c>
      <c r="EG15" s="2" t="str">
        <f>Language!EG11</f>
        <v>EG</v>
      </c>
      <c r="EH15" s="2" t="str">
        <f>Language!EH11</f>
        <v>EH</v>
      </c>
      <c r="EI15" s="2" t="str">
        <f>Language!EI11</f>
        <v>EI</v>
      </c>
      <c r="EJ15" s="2" t="str">
        <f>Language!EJ11</f>
        <v>EJ</v>
      </c>
      <c r="EK15" s="2" t="str">
        <f>Language!EK11</f>
        <v>EK</v>
      </c>
      <c r="EL15" s="2" t="str">
        <f>Language!EL11</f>
        <v>EL</v>
      </c>
      <c r="EM15" s="2" t="str">
        <f>Language!EM11</f>
        <v>EM</v>
      </c>
      <c r="EN15" s="2" t="str">
        <f>Language!EN11</f>
        <v>EN</v>
      </c>
      <c r="EO15" s="2" t="str">
        <f>Language!EO11</f>
        <v>EO</v>
      </c>
      <c r="EP15" s="2" t="str">
        <f>Language!EP11</f>
        <v>EP</v>
      </c>
      <c r="EQ15" s="2" t="str">
        <f>Language!EQ11</f>
        <v>EQ</v>
      </c>
      <c r="ER15" s="2" t="str">
        <f>Language!ER11</f>
        <v>ER</v>
      </c>
      <c r="ES15" s="2" t="str">
        <f>Language!ES11</f>
        <v>ES</v>
      </c>
      <c r="ET15" s="2" t="str">
        <f>Language!ET11</f>
        <v>ET</v>
      </c>
      <c r="EU15" s="2" t="str">
        <f>Language!EU11</f>
        <v>EU</v>
      </c>
      <c r="EV15" s="2" t="str">
        <f>Language!EV11</f>
        <v>EV</v>
      </c>
      <c r="EW15" s="2" t="str">
        <f>Language!EW11</f>
        <v>EW</v>
      </c>
      <c r="EX15" s="2" t="str">
        <f>Language!EX11</f>
        <v>EX</v>
      </c>
      <c r="EY15" s="2" t="str">
        <f>Language!EY11</f>
        <v>EY</v>
      </c>
      <c r="EZ15" s="2" t="str">
        <f>Language!EZ11</f>
        <v>EZ</v>
      </c>
      <c r="FA15" s="2" t="str">
        <f>Language!FA11</f>
        <v>FA</v>
      </c>
      <c r="FB15" s="2" t="str">
        <f>Language!FB11</f>
        <v>FB</v>
      </c>
      <c r="FC15" s="2" t="str">
        <f>Language!FC11</f>
        <v>FC</v>
      </c>
      <c r="FD15" s="2" t="str">
        <f>Language!FD11</f>
        <v>FD</v>
      </c>
      <c r="FE15" s="2" t="str">
        <f>Language!FE11</f>
        <v>FE</v>
      </c>
      <c r="FF15" s="2" t="str">
        <f>Language!FF11</f>
        <v>FF</v>
      </c>
      <c r="FG15" s="2" t="str">
        <f>Language!FG11</f>
        <v>FG</v>
      </c>
      <c r="FH15" s="2" t="str">
        <f>Language!FH11</f>
        <v>FH</v>
      </c>
      <c r="FI15" s="2" t="str">
        <f>Language!FI11</f>
        <v>FI</v>
      </c>
      <c r="FJ15" s="2" t="str">
        <f>Language!FJ11</f>
        <v>FJ</v>
      </c>
      <c r="FK15" s="2" t="str">
        <f>Language!FK11</f>
        <v>FK</v>
      </c>
      <c r="FL15" s="2" t="str">
        <f>Language!FL11</f>
        <v>FL</v>
      </c>
      <c r="FM15" s="2" t="str">
        <f>Language!FM11</f>
        <v>FM</v>
      </c>
      <c r="FN15" s="2" t="str">
        <f>Language!FN11</f>
        <v>FN</v>
      </c>
      <c r="FO15" s="2" t="str">
        <f>Language!FO11</f>
        <v>FO</v>
      </c>
      <c r="FP15" s="2" t="str">
        <f>Language!FP11</f>
        <v>FP</v>
      </c>
      <c r="FQ15" s="2" t="str">
        <f>Language!FQ11</f>
        <v>FQ</v>
      </c>
      <c r="FR15" s="2" t="str">
        <f>Language!FR11</f>
        <v>FR</v>
      </c>
      <c r="FS15" s="2" t="str">
        <f>Language!FS11</f>
        <v>FS</v>
      </c>
      <c r="FT15" s="2" t="str">
        <f>Language!FT11</f>
        <v>FT</v>
      </c>
      <c r="FU15" s="2" t="str">
        <f>Language!FU11</f>
        <v>FU</v>
      </c>
      <c r="FV15" s="2" t="str">
        <f>Language!FV11</f>
        <v>FV</v>
      </c>
      <c r="FW15" s="2" t="str">
        <f>Language!FW11</f>
        <v>FW</v>
      </c>
      <c r="FX15" s="2" t="str">
        <f>Language!FX11</f>
        <v>FX</v>
      </c>
      <c r="FY15" s="2" t="str">
        <f>Language!FY11</f>
        <v>FY</v>
      </c>
      <c r="FZ15" s="2" t="str">
        <f>Language!FZ11</f>
        <v>FZ</v>
      </c>
      <c r="GA15" s="2" t="str">
        <f>Language!GA11</f>
        <v>GA</v>
      </c>
      <c r="GB15" s="2" t="str">
        <f>Language!GB11</f>
        <v>GB</v>
      </c>
      <c r="GC15" s="2" t="str">
        <f>Language!GC11</f>
        <v>GC</v>
      </c>
      <c r="GD15" s="2" t="str">
        <f>Language!GD11</f>
        <v>GD</v>
      </c>
      <c r="GE15" s="2" t="str">
        <f>Language!GE11</f>
        <v>GE</v>
      </c>
      <c r="GF15" s="2" t="str">
        <f>Language!GF11</f>
        <v>GF</v>
      </c>
      <c r="GG15" s="2" t="str">
        <f>Language!GG11</f>
        <v>GG</v>
      </c>
      <c r="GH15" s="2" t="str">
        <f>Language!GH11</f>
        <v>GH</v>
      </c>
      <c r="GI15" s="2" t="str">
        <f>Language!GI11</f>
        <v>GI</v>
      </c>
      <c r="GJ15" s="2" t="str">
        <f>Language!GJ11</f>
        <v>GJ</v>
      </c>
      <c r="GK15" s="2" t="str">
        <f>Language!GK11</f>
        <v>GK</v>
      </c>
      <c r="GL15" s="2" t="str">
        <f>Language!GL11</f>
        <v>GL</v>
      </c>
      <c r="GM15" s="2" t="str">
        <f>Language!GM11</f>
        <v>GM</v>
      </c>
      <c r="GN15" s="2" t="str">
        <f>Language!GN11</f>
        <v>GN</v>
      </c>
      <c r="GO15" s="2" t="str">
        <f>Language!GO11</f>
        <v>GO</v>
      </c>
      <c r="GP15" s="2" t="str">
        <f>Language!GP11</f>
        <v>GP</v>
      </c>
      <c r="GQ15" s="2" t="str">
        <f>Language!GQ11</f>
        <v>GQ</v>
      </c>
      <c r="GR15" s="2" t="str">
        <f>Language!GR11</f>
        <v>GR</v>
      </c>
      <c r="GS15" s="2" t="str">
        <f>Language!GS11</f>
        <v>GS</v>
      </c>
      <c r="GT15" s="2" t="str">
        <f>Language!GT11</f>
        <v>GT</v>
      </c>
      <c r="GU15" s="2" t="str">
        <f>Language!GU11</f>
        <v>GU</v>
      </c>
      <c r="GV15" s="2" t="str">
        <f>Language!GV11</f>
        <v>GV</v>
      </c>
      <c r="GW15" s="2" t="str">
        <f>Language!GW11</f>
        <v>GW</v>
      </c>
      <c r="GX15" s="2" t="str">
        <f>Language!GX11</f>
        <v>GX</v>
      </c>
      <c r="GY15" s="2" t="str">
        <f>Language!GY11</f>
        <v>GY</v>
      </c>
      <c r="GZ15" s="2" t="str">
        <f>Language!GZ11</f>
        <v>GZ</v>
      </c>
      <c r="HA15" s="2" t="str">
        <f>Language!HA11</f>
        <v>HA</v>
      </c>
      <c r="HB15" s="2" t="str">
        <f>Language!HB11</f>
        <v>HB</v>
      </c>
      <c r="HC15" s="2" t="str">
        <f>Language!HC11</f>
        <v>HC</v>
      </c>
      <c r="HD15" s="2" t="str">
        <f>Language!HD11</f>
        <v>HD</v>
      </c>
      <c r="HE15" s="2" t="str">
        <f>Language!HE11</f>
        <v>HE</v>
      </c>
      <c r="HF15" s="2" t="str">
        <f>Language!HF11</f>
        <v>HF</v>
      </c>
      <c r="HG15" s="2" t="str">
        <f>Language!HG11</f>
        <v>HG</v>
      </c>
      <c r="HH15" s="2" t="str">
        <f>Language!HH11</f>
        <v>HH</v>
      </c>
      <c r="HI15" s="2" t="str">
        <f>Language!HI11</f>
        <v>HI</v>
      </c>
      <c r="HJ15" s="2" t="str">
        <f>Language!HJ11</f>
        <v>HJ</v>
      </c>
      <c r="HK15" s="2" t="str">
        <f>Language!HK11</f>
        <v>HK</v>
      </c>
      <c r="HL15" s="2" t="str">
        <f>Language!HL11</f>
        <v>HL</v>
      </c>
      <c r="HM15" s="2" t="str">
        <f>Language!HM11</f>
        <v>HM</v>
      </c>
      <c r="HN15" s="2" t="str">
        <f>Language!HN11</f>
        <v>HN</v>
      </c>
      <c r="HO15" s="2" t="str">
        <f>Language!HO11</f>
        <v>HO</v>
      </c>
      <c r="HP15" s="2" t="str">
        <f>Language!HP11</f>
        <v>HP</v>
      </c>
      <c r="HQ15" s="2" t="str">
        <f>Language!HQ11</f>
        <v>HQ</v>
      </c>
      <c r="HR15" s="2" t="str">
        <f>Language!HR11</f>
        <v>HR</v>
      </c>
      <c r="HS15" s="2" t="str">
        <f>Language!HS11</f>
        <v>HS</v>
      </c>
      <c r="HT15" s="2" t="str">
        <f>Language!HT11</f>
        <v>HT</v>
      </c>
      <c r="HU15" s="2" t="str">
        <f>Language!HU11</f>
        <v>HU</v>
      </c>
      <c r="HV15" s="2" t="str">
        <f>Language!HV11</f>
        <v>HV</v>
      </c>
      <c r="HW15" s="2" t="str">
        <f>Language!HW11</f>
        <v>HW</v>
      </c>
      <c r="HX15" s="2" t="str">
        <f>Language!HX11</f>
        <v>HX</v>
      </c>
      <c r="HY15" s="2" t="str">
        <f>Language!HY11</f>
        <v>HY</v>
      </c>
      <c r="HZ15" s="2" t="str">
        <f>Language!HZ11</f>
        <v>HZ</v>
      </c>
    </row>
    <row r="16" spans="10:234" ht="13.5">
      <c r="J16" s="19" t="s">
        <v>404</v>
      </c>
      <c r="K16" s="20" t="s">
        <v>417</v>
      </c>
      <c r="L16" s="1" t="e">
        <f>VLOOKUP($K$16,DataB!$K$12:$HZ$65536,L$1-$K$1+1,FALSE)</f>
        <v>#N/A</v>
      </c>
      <c r="M16" s="1" t="e">
        <f>VLOOKUP($K$16,DataB!$K$12:$HZ$65536,M$1-$K$1+1,FALSE)</f>
        <v>#N/A</v>
      </c>
      <c r="N16" s="1" t="e">
        <f>VLOOKUP($K$16,DataB!$K$12:$HZ$65536,N$1-$K$1+1,FALSE)</f>
        <v>#N/A</v>
      </c>
      <c r="O16" s="1" t="e">
        <f>VLOOKUP($K$16,DataB!$K$12:$HZ$65536,O$1-$K$1+1,FALSE)</f>
        <v>#N/A</v>
      </c>
      <c r="P16" s="1" t="e">
        <f>VLOOKUP($K$16,DataB!$K$12:$HZ$65536,P$1-$K$1+1,FALSE)</f>
        <v>#N/A</v>
      </c>
      <c r="Q16" s="1" t="e">
        <f>VLOOKUP($K$16,DataB!$K$12:$HZ$65536,Q$1-$K$1+1,FALSE)</f>
        <v>#N/A</v>
      </c>
      <c r="R16" s="1" t="e">
        <f>VLOOKUP($K$16,DataB!$K$12:$HZ$65536,R$1-$K$1+1,FALSE)</f>
        <v>#N/A</v>
      </c>
      <c r="S16" s="1" t="e">
        <f>VLOOKUP($K$16,DataB!$K$12:$HZ$65536,S$1-$K$1+1,FALSE)</f>
        <v>#N/A</v>
      </c>
      <c r="T16" s="1" t="e">
        <f>VLOOKUP($K$16,DataB!$K$12:$HZ$65536,T$1-$K$1+1,FALSE)</f>
        <v>#N/A</v>
      </c>
      <c r="U16" s="1" t="e">
        <f>VLOOKUP($K$16,DataB!$K$12:$HZ$65536,U$1-$K$1+1,FALSE)</f>
        <v>#N/A</v>
      </c>
      <c r="V16" s="1" t="e">
        <f>VLOOKUP($K$16,DataB!$K$12:$HZ$65536,V$1-$K$1+1,FALSE)</f>
        <v>#N/A</v>
      </c>
      <c r="W16" s="1" t="e">
        <f>VLOOKUP($K$16,DataB!$K$12:$HZ$65536,W$1-$K$1+1,FALSE)</f>
        <v>#N/A</v>
      </c>
      <c r="X16" s="1" t="e">
        <f>VLOOKUP($K$16,DataB!$K$12:$HZ$65536,X$1-$K$1+1,FALSE)</f>
        <v>#N/A</v>
      </c>
      <c r="Y16" s="1" t="e">
        <f>VLOOKUP($K$16,DataB!$K$12:$HZ$65536,Y$1-$K$1+1,FALSE)</f>
        <v>#N/A</v>
      </c>
      <c r="Z16" s="1" t="e">
        <f>VLOOKUP($K$16,DataB!$K$12:$HZ$65536,Z$1-$K$1+1,FALSE)</f>
        <v>#N/A</v>
      </c>
      <c r="AA16" s="1" t="e">
        <f>VLOOKUP($K$16,DataB!$K$12:$HZ$65536,AA$1-$K$1+1,FALSE)</f>
        <v>#N/A</v>
      </c>
      <c r="AB16" s="1" t="e">
        <f>VLOOKUP($K$16,DataB!$K$12:$HZ$65536,AB$1-$K$1+1,FALSE)</f>
        <v>#N/A</v>
      </c>
      <c r="AC16" s="1" t="e">
        <f>VLOOKUP($K$16,DataB!$K$12:$HZ$65536,AC$1-$K$1+1,FALSE)</f>
        <v>#N/A</v>
      </c>
      <c r="AD16" s="1" t="e">
        <f>VLOOKUP($K$16,DataB!$K$12:$HZ$65536,AD$1-$K$1+1,FALSE)</f>
        <v>#N/A</v>
      </c>
      <c r="AE16" s="1" t="e">
        <f>VLOOKUP($K$16,DataB!$K$12:$HZ$65536,AE$1-$K$1+1,FALSE)</f>
        <v>#N/A</v>
      </c>
      <c r="AF16" s="1" t="e">
        <f>VLOOKUP($K$16,DataB!$K$12:$HZ$65536,AF$1-$K$1+1,FALSE)</f>
        <v>#N/A</v>
      </c>
      <c r="AG16" s="1" t="e">
        <f>VLOOKUP($K$16,DataB!$K$12:$HZ$65536,AG$1-$K$1+1,FALSE)</f>
        <v>#N/A</v>
      </c>
      <c r="AH16" s="1" t="e">
        <f>VLOOKUP($K$16,DataB!$K$12:$HZ$65536,AH$1-$K$1+1,FALSE)</f>
        <v>#N/A</v>
      </c>
      <c r="AI16" s="1" t="e">
        <f>VLOOKUP($K$16,DataB!$K$12:$HZ$65536,AI$1-$K$1+1,FALSE)</f>
        <v>#N/A</v>
      </c>
      <c r="AJ16" s="1" t="e">
        <f>VLOOKUP($K$16,DataB!$K$12:$HZ$65536,AJ$1-$K$1+1,FALSE)</f>
        <v>#N/A</v>
      </c>
      <c r="AK16" s="1" t="e">
        <f>VLOOKUP($K$16,DataB!$K$12:$HZ$65536,AK$1-$K$1+1,FALSE)</f>
        <v>#N/A</v>
      </c>
      <c r="AL16" s="1" t="e">
        <f>VLOOKUP($K$16,DataB!$K$12:$HZ$65536,AL$1-$K$1+1,FALSE)</f>
        <v>#N/A</v>
      </c>
      <c r="AM16" s="1" t="e">
        <f>VLOOKUP($K$16,DataB!$K$12:$HZ$65536,AM$1-$K$1+1,FALSE)</f>
        <v>#N/A</v>
      </c>
      <c r="AN16" s="1" t="e">
        <f>VLOOKUP($K$16,DataB!$K$12:$HZ$65536,AN$1-$K$1+1,FALSE)</f>
        <v>#N/A</v>
      </c>
      <c r="AO16" s="1" t="e">
        <f>VLOOKUP($K$16,DataB!$K$12:$HZ$65536,AO$1-$K$1+1,FALSE)</f>
        <v>#N/A</v>
      </c>
      <c r="AP16" s="1" t="e">
        <f>VLOOKUP($K$16,DataB!$K$12:$HZ$65536,AP$1-$K$1+1,FALSE)</f>
        <v>#N/A</v>
      </c>
      <c r="AQ16" s="1" t="e">
        <f>VLOOKUP($K$16,DataB!$K$12:$HZ$65536,AQ$1-$K$1+1,FALSE)</f>
        <v>#N/A</v>
      </c>
      <c r="AR16" s="1" t="e">
        <f>VLOOKUP($K$16,DataB!$K$12:$HZ$65536,AR$1-$K$1+1,FALSE)</f>
        <v>#N/A</v>
      </c>
      <c r="AS16" s="1" t="e">
        <f>VLOOKUP($K$16,DataB!$K$12:$HZ$65536,AS$1-$K$1+1,FALSE)</f>
        <v>#N/A</v>
      </c>
      <c r="AT16" s="1" t="e">
        <f>VLOOKUP($K$16,DataB!$K$12:$HZ$65536,AT$1-$K$1+1,FALSE)</f>
        <v>#N/A</v>
      </c>
      <c r="AU16" s="1" t="e">
        <f>VLOOKUP($K$16,DataB!$K$12:$HZ$65536,AU$1-$K$1+1,FALSE)</f>
        <v>#N/A</v>
      </c>
      <c r="AV16" s="1" t="e">
        <f>VLOOKUP($K$16,DataB!$K$12:$HZ$65536,AV$1-$K$1+1,FALSE)</f>
        <v>#N/A</v>
      </c>
      <c r="AW16" s="1" t="e">
        <f>VLOOKUP($K$16,DataB!$K$12:$HZ$65536,AW$1-$K$1+1,FALSE)</f>
        <v>#N/A</v>
      </c>
      <c r="AX16" s="1" t="e">
        <f>VLOOKUP($K$16,DataB!$K$12:$HZ$65536,AX$1-$K$1+1,FALSE)</f>
        <v>#N/A</v>
      </c>
      <c r="AY16" s="1" t="e">
        <f>VLOOKUP($K$16,DataB!$K$12:$HZ$65536,AY$1-$K$1+1,FALSE)</f>
        <v>#N/A</v>
      </c>
      <c r="AZ16" s="1" t="e">
        <f>VLOOKUP($K$16,DataB!$K$12:$HZ$65536,AZ$1-$K$1+1,FALSE)</f>
        <v>#N/A</v>
      </c>
      <c r="BA16" s="1" t="e">
        <f>VLOOKUP($K$16,DataB!$K$12:$HZ$65536,BA$1-$K$1+1,FALSE)</f>
        <v>#N/A</v>
      </c>
      <c r="BB16" s="1" t="e">
        <f>VLOOKUP($K$16,DataB!$K$12:$HZ$65536,BB$1-$K$1+1,FALSE)</f>
        <v>#N/A</v>
      </c>
      <c r="BC16" s="1" t="e">
        <f>VLOOKUP($K$16,DataB!$K$12:$HZ$65536,BC$1-$K$1+1,FALSE)</f>
        <v>#N/A</v>
      </c>
      <c r="BD16" s="1" t="e">
        <f>VLOOKUP($K$16,DataB!$K$12:$HZ$65536,BD$1-$K$1+1,FALSE)</f>
        <v>#N/A</v>
      </c>
      <c r="BE16" s="1" t="e">
        <f>VLOOKUP($K$16,DataB!$K$12:$HZ$65536,BE$1-$K$1+1,FALSE)</f>
        <v>#N/A</v>
      </c>
      <c r="BF16" s="1" t="e">
        <f>VLOOKUP($K$16,DataB!$K$12:$HZ$65536,BF$1-$K$1+1,FALSE)</f>
        <v>#N/A</v>
      </c>
      <c r="BG16" s="1" t="e">
        <f>VLOOKUP($K$16,DataB!$K$12:$HZ$65536,BG$1-$K$1+1,FALSE)</f>
        <v>#N/A</v>
      </c>
      <c r="BH16" s="1" t="e">
        <f>VLOOKUP($K$16,DataB!$K$12:$HZ$65536,BH$1-$K$1+1,FALSE)</f>
        <v>#N/A</v>
      </c>
      <c r="BI16" s="1" t="e">
        <f>VLOOKUP($K$16,DataB!$K$12:$HZ$65536,BI$1-$K$1+1,FALSE)</f>
        <v>#N/A</v>
      </c>
      <c r="BJ16" s="1" t="e">
        <f>VLOOKUP($K$16,DataB!$K$12:$HZ$65536,BJ$1-$K$1+1,FALSE)</f>
        <v>#N/A</v>
      </c>
      <c r="BK16" s="1" t="e">
        <f>VLOOKUP($K$16,DataB!$K$12:$HZ$65536,BK$1-$K$1+1,FALSE)</f>
        <v>#N/A</v>
      </c>
      <c r="BL16" s="1" t="e">
        <f>VLOOKUP($K$16,DataB!$K$12:$HZ$65536,BL$1-$K$1+1,FALSE)</f>
        <v>#N/A</v>
      </c>
      <c r="BM16" s="1" t="e">
        <f>VLOOKUP($K$16,DataB!$K$12:$HZ$65536,BM$1-$K$1+1,FALSE)</f>
        <v>#N/A</v>
      </c>
      <c r="BN16" s="1" t="e">
        <f>VLOOKUP($K$16,DataB!$K$12:$HZ$65536,BN$1-$K$1+1,FALSE)</f>
        <v>#N/A</v>
      </c>
      <c r="BO16" s="1" t="e">
        <f>VLOOKUP($K$16,DataB!$K$12:$HZ$65536,BO$1-$K$1+1,FALSE)</f>
        <v>#N/A</v>
      </c>
      <c r="BP16" s="1" t="e">
        <f>VLOOKUP($K$16,DataB!$K$12:$HZ$65536,BP$1-$K$1+1,FALSE)</f>
        <v>#N/A</v>
      </c>
      <c r="BQ16" s="1" t="e">
        <f>VLOOKUP($K$16,DataB!$K$12:$HZ$65536,BQ$1-$K$1+1,FALSE)</f>
        <v>#N/A</v>
      </c>
      <c r="BR16" s="1" t="e">
        <f>VLOOKUP($K$16,DataB!$K$12:$HZ$65536,BR$1-$K$1+1,FALSE)</f>
        <v>#N/A</v>
      </c>
      <c r="BS16" s="1" t="e">
        <f>VLOOKUP($K$16,DataB!$K$12:$HZ$65536,BS$1-$K$1+1,FALSE)</f>
        <v>#N/A</v>
      </c>
      <c r="BT16" s="1" t="e">
        <f>VLOOKUP($K$16,DataB!$K$12:$HZ$65536,BT$1-$K$1+1,FALSE)</f>
        <v>#N/A</v>
      </c>
      <c r="BU16" s="1" t="e">
        <f>VLOOKUP($K$16,DataB!$K$12:$HZ$65536,BU$1-$K$1+1,FALSE)</f>
        <v>#N/A</v>
      </c>
      <c r="BV16" s="1" t="e">
        <f>VLOOKUP($K$16,DataB!$K$12:$HZ$65536,BV$1-$K$1+1,FALSE)</f>
        <v>#N/A</v>
      </c>
      <c r="BW16" s="1" t="e">
        <f>VLOOKUP($K$16,DataB!$K$12:$HZ$65536,BW$1-$K$1+1,FALSE)</f>
        <v>#N/A</v>
      </c>
      <c r="BX16" s="1" t="e">
        <f>VLOOKUP($K$16,DataB!$K$12:$HZ$65536,BX$1-$K$1+1,FALSE)</f>
        <v>#N/A</v>
      </c>
      <c r="BY16" s="1" t="e">
        <f>VLOOKUP($K$16,DataB!$K$12:$HZ$65536,BY$1-$K$1+1,FALSE)</f>
        <v>#N/A</v>
      </c>
      <c r="BZ16" s="1" t="e">
        <f>VLOOKUP($K$16,DataB!$K$12:$HZ$65536,BZ$1-$K$1+1,FALSE)</f>
        <v>#N/A</v>
      </c>
      <c r="CA16" s="1" t="e">
        <f>VLOOKUP($K$16,DataB!$K$12:$HZ$65536,CA$1-$K$1+1,FALSE)</f>
        <v>#N/A</v>
      </c>
      <c r="CB16" s="1" t="e">
        <f>VLOOKUP($K$16,DataB!$K$12:$HZ$65536,CB$1-$K$1+1,FALSE)</f>
        <v>#N/A</v>
      </c>
      <c r="CC16" s="1" t="e">
        <f>VLOOKUP($K$16,DataB!$K$12:$HZ$65536,CC$1-$K$1+1,FALSE)</f>
        <v>#N/A</v>
      </c>
      <c r="CD16" s="1" t="e">
        <f>VLOOKUP($K$16,DataB!$K$12:$HZ$65536,CD$1-$K$1+1,FALSE)</f>
        <v>#N/A</v>
      </c>
      <c r="CE16" s="1" t="e">
        <f>VLOOKUP($K$16,DataB!$K$12:$HZ$65536,CE$1-$K$1+1,FALSE)</f>
        <v>#N/A</v>
      </c>
      <c r="CF16" s="1" t="e">
        <f>VLOOKUP($K$16,DataB!$K$12:$HZ$65536,CF$1-$K$1+1,FALSE)</f>
        <v>#N/A</v>
      </c>
      <c r="CG16" s="1" t="e">
        <f>VLOOKUP($K$16,DataB!$K$12:$HZ$65536,CG$1-$K$1+1,FALSE)</f>
        <v>#N/A</v>
      </c>
      <c r="CH16" s="1" t="e">
        <f>VLOOKUP($K$16,DataB!$K$12:$HZ$65536,CH$1-$K$1+1,FALSE)</f>
        <v>#N/A</v>
      </c>
      <c r="CI16" s="1" t="e">
        <f>VLOOKUP($K$16,DataB!$K$12:$HZ$65536,CI$1-$K$1+1,FALSE)</f>
        <v>#N/A</v>
      </c>
      <c r="CJ16" s="1" t="e">
        <f>VLOOKUP($K$16,DataB!$K$12:$HZ$65536,CJ$1-$K$1+1,FALSE)</f>
        <v>#N/A</v>
      </c>
      <c r="CK16" s="1" t="e">
        <f>VLOOKUP($K$16,DataB!$K$12:$HZ$65536,CK$1-$K$1+1,FALSE)</f>
        <v>#N/A</v>
      </c>
      <c r="CL16" s="1" t="e">
        <f>VLOOKUP($K$16,DataB!$K$12:$HZ$65536,CL$1-$K$1+1,FALSE)</f>
        <v>#N/A</v>
      </c>
      <c r="CM16" s="1" t="e">
        <f>VLOOKUP($K$16,DataB!$K$12:$HZ$65536,CM$1-$K$1+1,FALSE)</f>
        <v>#N/A</v>
      </c>
      <c r="CN16" s="1" t="e">
        <f>VLOOKUP($K$16,DataB!$K$12:$HZ$65536,CN$1-$K$1+1,FALSE)</f>
        <v>#N/A</v>
      </c>
      <c r="CO16" s="1" t="e">
        <f>VLOOKUP($K$16,DataB!$K$12:$HZ$65536,CO$1-$K$1+1,FALSE)</f>
        <v>#N/A</v>
      </c>
      <c r="CP16" s="1" t="e">
        <f>VLOOKUP($K$16,DataB!$K$12:$HZ$65536,CP$1-$K$1+1,FALSE)</f>
        <v>#N/A</v>
      </c>
      <c r="CQ16" s="1" t="e">
        <f>VLOOKUP($K$16,DataB!$K$12:$HZ$65536,CQ$1-$K$1+1,FALSE)</f>
        <v>#N/A</v>
      </c>
      <c r="CR16" s="1" t="e">
        <f>VLOOKUP($K$16,DataB!$K$12:$HZ$65536,CR$1-$K$1+1,FALSE)</f>
        <v>#N/A</v>
      </c>
      <c r="CS16" s="1" t="e">
        <f>VLOOKUP($K$16,DataB!$K$12:$HZ$65536,CS$1-$K$1+1,FALSE)</f>
        <v>#N/A</v>
      </c>
      <c r="CT16" s="1" t="e">
        <f>VLOOKUP($K$16,DataB!$K$12:$HZ$65536,CT$1-$K$1+1,FALSE)</f>
        <v>#N/A</v>
      </c>
      <c r="CU16" s="1" t="e">
        <f>VLOOKUP($K$16,DataB!$K$12:$HZ$65536,CU$1-$K$1+1,FALSE)</f>
        <v>#N/A</v>
      </c>
      <c r="CV16" s="1" t="e">
        <f>VLOOKUP($K$16,DataB!$K$12:$HZ$65536,CV$1-$K$1+1,FALSE)</f>
        <v>#N/A</v>
      </c>
      <c r="CW16" s="1" t="e">
        <f>VLOOKUP($K$16,DataB!$K$12:$HZ$65536,CW$1-$K$1+1,FALSE)</f>
        <v>#N/A</v>
      </c>
      <c r="CX16" s="1" t="e">
        <f>VLOOKUP($K$16,DataB!$K$12:$HZ$65536,CX$1-$K$1+1,FALSE)</f>
        <v>#N/A</v>
      </c>
      <c r="CY16" s="1" t="e">
        <f>VLOOKUP($K$16,DataB!$K$12:$HZ$65536,CY$1-$K$1+1,FALSE)</f>
        <v>#N/A</v>
      </c>
      <c r="CZ16" s="1" t="e">
        <f>VLOOKUP($K$16,DataB!$K$12:$HZ$65536,CZ$1-$K$1+1,FALSE)</f>
        <v>#N/A</v>
      </c>
      <c r="DA16" s="1" t="e">
        <f>VLOOKUP($K$16,DataB!$K$12:$HZ$65536,DA$1-$K$1+1,FALSE)</f>
        <v>#N/A</v>
      </c>
      <c r="DB16" s="1" t="e">
        <f>VLOOKUP($K$16,DataB!$K$12:$HZ$65536,DB$1-$K$1+1,FALSE)</f>
        <v>#N/A</v>
      </c>
      <c r="DC16" s="1" t="e">
        <f>VLOOKUP($K$16,DataB!$K$12:$HZ$65536,DC$1-$K$1+1,FALSE)</f>
        <v>#N/A</v>
      </c>
      <c r="DD16" s="1" t="e">
        <f>VLOOKUP($K$16,DataB!$K$12:$HZ$65536,DD$1-$K$1+1,FALSE)</f>
        <v>#N/A</v>
      </c>
      <c r="DE16" s="1" t="e">
        <f>VLOOKUP($K$16,DataB!$K$12:$HZ$65536,DE$1-$K$1+1,FALSE)</f>
        <v>#N/A</v>
      </c>
      <c r="DF16" s="1" t="e">
        <f>VLOOKUP($K$16,DataB!$K$12:$HZ$65536,DF$1-$K$1+1,FALSE)</f>
        <v>#N/A</v>
      </c>
      <c r="DG16" s="1" t="e">
        <f>VLOOKUP($K$16,DataB!$K$12:$HZ$65536,DG$1-$K$1+1,FALSE)</f>
        <v>#N/A</v>
      </c>
      <c r="DH16" s="1" t="e">
        <f>VLOOKUP($K$16,DataB!$K$12:$HZ$65536,DH$1-$K$1+1,FALSE)</f>
        <v>#N/A</v>
      </c>
      <c r="DI16" s="1" t="e">
        <f>VLOOKUP($K$16,DataB!$K$12:$HZ$65536,DI$1-$K$1+1,FALSE)</f>
        <v>#N/A</v>
      </c>
      <c r="DJ16" s="1" t="e">
        <f>VLOOKUP($K$16,DataB!$K$12:$HZ$65536,DJ$1-$K$1+1,FALSE)</f>
        <v>#N/A</v>
      </c>
      <c r="DK16" s="1" t="e">
        <f>VLOOKUP($K$16,DataB!$K$12:$HZ$65536,DK$1-$K$1+1,FALSE)</f>
        <v>#N/A</v>
      </c>
      <c r="DL16" s="1" t="e">
        <f>VLOOKUP($K$16,DataB!$K$12:$HZ$65536,DL$1-$K$1+1,FALSE)</f>
        <v>#N/A</v>
      </c>
      <c r="DM16" s="1" t="e">
        <f>VLOOKUP($K$16,DataB!$K$12:$HZ$65536,DM$1-$K$1+1,FALSE)</f>
        <v>#N/A</v>
      </c>
      <c r="DN16" s="1" t="e">
        <f>VLOOKUP($K$16,DataB!$K$12:$HZ$65536,DN$1-$K$1+1,FALSE)</f>
        <v>#N/A</v>
      </c>
      <c r="DO16" s="1" t="e">
        <f>VLOOKUP($K$16,DataB!$K$12:$HZ$65536,DO$1-$K$1+1,FALSE)</f>
        <v>#N/A</v>
      </c>
      <c r="DP16" s="1" t="e">
        <f>VLOOKUP($K$16,DataB!$K$12:$HZ$65536,DP$1-$K$1+1,FALSE)</f>
        <v>#N/A</v>
      </c>
      <c r="DQ16" s="1" t="e">
        <f>VLOOKUP($K$16,DataB!$K$12:$HZ$65536,DQ$1-$K$1+1,FALSE)</f>
        <v>#N/A</v>
      </c>
      <c r="DR16" s="1" t="e">
        <f>VLOOKUP($K$16,DataB!$K$12:$HZ$65536,DR$1-$K$1+1,FALSE)</f>
        <v>#N/A</v>
      </c>
      <c r="DS16" s="1" t="e">
        <f>VLOOKUP($K$16,DataB!$K$12:$HZ$65536,DS$1-$K$1+1,FALSE)</f>
        <v>#N/A</v>
      </c>
      <c r="DT16" s="1" t="e">
        <f>VLOOKUP($K$16,DataB!$K$12:$HZ$65536,DT$1-$K$1+1,FALSE)</f>
        <v>#N/A</v>
      </c>
      <c r="DU16" s="1" t="e">
        <f>VLOOKUP($K$16,DataB!$K$12:$HZ$65536,DU$1-$K$1+1,FALSE)</f>
        <v>#N/A</v>
      </c>
      <c r="DV16" s="1" t="e">
        <f>VLOOKUP($K$16,DataB!$K$12:$HZ$65536,DV$1-$K$1+1,FALSE)</f>
        <v>#N/A</v>
      </c>
      <c r="DW16" s="1" t="e">
        <f>VLOOKUP($K$16,DataB!$K$12:$HZ$65536,DW$1-$K$1+1,FALSE)</f>
        <v>#N/A</v>
      </c>
      <c r="DX16" s="1" t="e">
        <f>VLOOKUP($K$16,DataB!$K$12:$HZ$65536,DX$1-$K$1+1,FALSE)</f>
        <v>#N/A</v>
      </c>
      <c r="DY16" s="1" t="e">
        <f>VLOOKUP($K$16,DataB!$K$12:$HZ$65536,DY$1-$K$1+1,FALSE)</f>
        <v>#N/A</v>
      </c>
      <c r="DZ16" s="1" t="e">
        <f>VLOOKUP($K$16,DataB!$K$12:$HZ$65536,DZ$1-$K$1+1,FALSE)</f>
        <v>#N/A</v>
      </c>
      <c r="EA16" s="1" t="e">
        <f>VLOOKUP($K$16,DataB!$K$12:$HZ$65536,EA$1-$K$1+1,FALSE)</f>
        <v>#N/A</v>
      </c>
      <c r="EB16" s="1" t="e">
        <f>VLOOKUP($K$16,DataB!$K$12:$HZ$65536,EB$1-$K$1+1,FALSE)</f>
        <v>#N/A</v>
      </c>
      <c r="EC16" s="1" t="e">
        <f>VLOOKUP($K$16,DataB!$K$12:$HZ$65536,EC$1-$K$1+1,FALSE)</f>
        <v>#N/A</v>
      </c>
      <c r="ED16" s="1" t="e">
        <f>VLOOKUP($K$16,DataB!$K$12:$HZ$65536,ED$1-$K$1+1,FALSE)</f>
        <v>#N/A</v>
      </c>
      <c r="EE16" s="1" t="e">
        <f>VLOOKUP($K$16,DataB!$K$12:$HZ$65536,EE$1-$K$1+1,FALSE)</f>
        <v>#N/A</v>
      </c>
      <c r="EF16" s="1" t="e">
        <f>VLOOKUP($K$16,DataB!$K$12:$HZ$65536,EF$1-$K$1+1,FALSE)</f>
        <v>#N/A</v>
      </c>
      <c r="EG16" s="1" t="e">
        <f>VLOOKUP($K$16,DataB!$K$12:$HZ$65536,EG$1-$K$1+1,FALSE)</f>
        <v>#N/A</v>
      </c>
      <c r="EH16" s="1" t="e">
        <f>VLOOKUP($K$16,DataB!$K$12:$HZ$65536,EH$1-$K$1+1,FALSE)</f>
        <v>#N/A</v>
      </c>
      <c r="EI16" s="1" t="e">
        <f>VLOOKUP($K$16,DataB!$K$12:$HZ$65536,EI$1-$K$1+1,FALSE)</f>
        <v>#N/A</v>
      </c>
      <c r="EJ16" s="1" t="e">
        <f>VLOOKUP($K$16,DataB!$K$12:$HZ$65536,EJ$1-$K$1+1,FALSE)</f>
        <v>#N/A</v>
      </c>
      <c r="EK16" s="1" t="e">
        <f>VLOOKUP($K$16,DataB!$K$12:$HZ$65536,EK$1-$K$1+1,FALSE)</f>
        <v>#N/A</v>
      </c>
      <c r="EL16" s="1" t="e">
        <f>VLOOKUP($K$16,DataB!$K$12:$HZ$65536,EL$1-$K$1+1,FALSE)</f>
        <v>#N/A</v>
      </c>
      <c r="EM16" s="1" t="e">
        <f>VLOOKUP($K$16,DataB!$K$12:$HZ$65536,EM$1-$K$1+1,FALSE)</f>
        <v>#N/A</v>
      </c>
      <c r="EN16" s="1" t="e">
        <f>VLOOKUP($K$16,DataB!$K$12:$HZ$65536,EN$1-$K$1+1,FALSE)</f>
        <v>#N/A</v>
      </c>
      <c r="EO16" s="1" t="e">
        <f>VLOOKUP($K$16,DataB!$K$12:$HZ$65536,EO$1-$K$1+1,FALSE)</f>
        <v>#N/A</v>
      </c>
      <c r="EP16" s="1" t="e">
        <f>VLOOKUP($K$16,DataB!$K$12:$HZ$65536,EP$1-$K$1+1,FALSE)</f>
        <v>#N/A</v>
      </c>
      <c r="EQ16" s="1" t="e">
        <f>VLOOKUP($K$16,DataB!$K$12:$HZ$65536,EQ$1-$K$1+1,FALSE)</f>
        <v>#N/A</v>
      </c>
      <c r="ER16" s="1" t="e">
        <f>VLOOKUP($K$16,DataB!$K$12:$HZ$65536,ER$1-$K$1+1,FALSE)</f>
        <v>#N/A</v>
      </c>
      <c r="ES16" s="1" t="e">
        <f>VLOOKUP($K$16,DataB!$K$12:$HZ$65536,ES$1-$K$1+1,FALSE)</f>
        <v>#N/A</v>
      </c>
      <c r="ET16" s="1" t="e">
        <f>VLOOKUP($K$16,DataB!$K$12:$HZ$65536,ET$1-$K$1+1,FALSE)</f>
        <v>#N/A</v>
      </c>
      <c r="EU16" s="1" t="e">
        <f>VLOOKUP($K$16,DataB!$K$12:$HZ$65536,EU$1-$K$1+1,FALSE)</f>
        <v>#N/A</v>
      </c>
      <c r="EV16" s="1" t="e">
        <f>VLOOKUP($K$16,DataB!$K$12:$HZ$65536,EV$1-$K$1+1,FALSE)</f>
        <v>#N/A</v>
      </c>
      <c r="EW16" s="1" t="e">
        <f>VLOOKUP($K$16,DataB!$K$12:$HZ$65536,EW$1-$K$1+1,FALSE)</f>
        <v>#N/A</v>
      </c>
      <c r="EX16" s="1" t="e">
        <f>VLOOKUP($K$16,DataB!$K$12:$HZ$65536,EX$1-$K$1+1,FALSE)</f>
        <v>#N/A</v>
      </c>
      <c r="EY16" s="1" t="e">
        <f>VLOOKUP($K$16,DataB!$K$12:$HZ$65536,EY$1-$K$1+1,FALSE)</f>
        <v>#N/A</v>
      </c>
      <c r="EZ16" s="1" t="e">
        <f>VLOOKUP($K$16,DataB!$K$12:$HZ$65536,EZ$1-$K$1+1,FALSE)</f>
        <v>#N/A</v>
      </c>
      <c r="FA16" s="1" t="e">
        <f>VLOOKUP($K$16,DataB!$K$12:$HZ$65536,FA$1-$K$1+1,FALSE)</f>
        <v>#N/A</v>
      </c>
      <c r="FB16" s="1" t="e">
        <f>VLOOKUP($K$16,DataB!$K$12:$HZ$65536,FB$1-$K$1+1,FALSE)</f>
        <v>#N/A</v>
      </c>
      <c r="FC16" s="1" t="e">
        <f>VLOOKUP($K$16,DataB!$K$12:$HZ$65536,FC$1-$K$1+1,FALSE)</f>
        <v>#N/A</v>
      </c>
      <c r="FD16" s="1" t="e">
        <f>VLOOKUP($K$16,DataB!$K$12:$HZ$65536,FD$1-$K$1+1,FALSE)</f>
        <v>#N/A</v>
      </c>
      <c r="FE16" s="1" t="e">
        <f>VLOOKUP($K$16,DataB!$K$12:$HZ$65536,FE$1-$K$1+1,FALSE)</f>
        <v>#N/A</v>
      </c>
      <c r="FF16" s="1" t="e">
        <f>VLOOKUP($K$16,DataB!$K$12:$HZ$65536,FF$1-$K$1+1,FALSE)</f>
        <v>#N/A</v>
      </c>
      <c r="FG16" s="1" t="e">
        <f>VLOOKUP($K$16,DataB!$K$12:$HZ$65536,FG$1-$K$1+1,FALSE)</f>
        <v>#N/A</v>
      </c>
      <c r="FH16" s="1" t="e">
        <f>VLOOKUP($K$16,DataB!$K$12:$HZ$65536,FH$1-$K$1+1,FALSE)</f>
        <v>#N/A</v>
      </c>
      <c r="FI16" s="1" t="e">
        <f>VLOOKUP($K$16,DataB!$K$12:$HZ$65536,FI$1-$K$1+1,FALSE)</f>
        <v>#N/A</v>
      </c>
      <c r="FJ16" s="1" t="e">
        <f>VLOOKUP($K$16,DataB!$K$12:$HZ$65536,FJ$1-$K$1+1,FALSE)</f>
        <v>#N/A</v>
      </c>
      <c r="FK16" s="1" t="e">
        <f>VLOOKUP($K$16,DataB!$K$12:$HZ$65536,FK$1-$K$1+1,FALSE)</f>
        <v>#N/A</v>
      </c>
      <c r="FL16" s="1" t="e">
        <f>VLOOKUP($K$16,DataB!$K$12:$HZ$65536,FL$1-$K$1+1,FALSE)</f>
        <v>#N/A</v>
      </c>
      <c r="FM16" s="1" t="e">
        <f>VLOOKUP($K$16,DataB!$K$12:$HZ$65536,FM$1-$K$1+1,FALSE)</f>
        <v>#N/A</v>
      </c>
      <c r="FN16" s="1" t="e">
        <f>VLOOKUP($K$16,DataB!$K$12:$HZ$65536,FN$1-$K$1+1,FALSE)</f>
        <v>#N/A</v>
      </c>
      <c r="FO16" s="1" t="e">
        <f>VLOOKUP($K$16,DataB!$K$12:$HZ$65536,FO$1-$K$1+1,FALSE)</f>
        <v>#N/A</v>
      </c>
      <c r="FP16" s="1" t="e">
        <f>VLOOKUP($K$16,DataB!$K$12:$HZ$65536,FP$1-$K$1+1,FALSE)</f>
        <v>#N/A</v>
      </c>
      <c r="FQ16" s="1" t="e">
        <f>VLOOKUP($K$16,DataB!$K$12:$HZ$65536,FQ$1-$K$1+1,FALSE)</f>
        <v>#N/A</v>
      </c>
      <c r="FR16" s="1" t="e">
        <f>VLOOKUP($K$16,DataB!$K$12:$HZ$65536,FR$1-$K$1+1,FALSE)</f>
        <v>#N/A</v>
      </c>
      <c r="FS16" s="1" t="e">
        <f>VLOOKUP($K$16,DataB!$K$12:$HZ$65536,FS$1-$K$1+1,FALSE)</f>
        <v>#N/A</v>
      </c>
      <c r="FT16" s="1" t="e">
        <f>VLOOKUP($K$16,DataB!$K$12:$HZ$65536,FT$1-$K$1+1,FALSE)</f>
        <v>#N/A</v>
      </c>
      <c r="FU16" s="1" t="e">
        <f>VLOOKUP($K$16,DataB!$K$12:$HZ$65536,FU$1-$K$1+1,FALSE)</f>
        <v>#N/A</v>
      </c>
      <c r="FV16" s="1" t="e">
        <f>VLOOKUP($K$16,DataB!$K$12:$HZ$65536,FV$1-$K$1+1,FALSE)</f>
        <v>#N/A</v>
      </c>
      <c r="FW16" s="1" t="e">
        <f>VLOOKUP($K$16,DataB!$K$12:$HZ$65536,FW$1-$K$1+1,FALSE)</f>
        <v>#N/A</v>
      </c>
      <c r="FX16" s="1" t="e">
        <f>VLOOKUP($K$16,DataB!$K$12:$HZ$65536,FX$1-$K$1+1,FALSE)</f>
        <v>#N/A</v>
      </c>
      <c r="FY16" s="1" t="e">
        <f>VLOOKUP($K$16,DataB!$K$12:$HZ$65536,FY$1-$K$1+1,FALSE)</f>
        <v>#N/A</v>
      </c>
      <c r="FZ16" s="1" t="e">
        <f>VLOOKUP($K$16,DataB!$K$12:$HZ$65536,FZ$1-$K$1+1,FALSE)</f>
        <v>#N/A</v>
      </c>
      <c r="GA16" s="1" t="e">
        <f>VLOOKUP($K$16,DataB!$K$12:$HZ$65536,GA$1-$K$1+1,FALSE)</f>
        <v>#N/A</v>
      </c>
      <c r="GB16" s="1" t="e">
        <f>VLOOKUP($K$16,DataB!$K$12:$HZ$65536,GB$1-$K$1+1,FALSE)</f>
        <v>#N/A</v>
      </c>
      <c r="GC16" s="1" t="e">
        <f>VLOOKUP($K$16,DataB!$K$12:$HZ$65536,GC$1-$K$1+1,FALSE)</f>
        <v>#N/A</v>
      </c>
      <c r="GD16" s="1" t="e">
        <f>VLOOKUP($K$16,DataB!$K$12:$HZ$65536,GD$1-$K$1+1,FALSE)</f>
        <v>#N/A</v>
      </c>
      <c r="GE16" s="1" t="e">
        <f>VLOOKUP($K$16,DataB!$K$12:$HZ$65536,GE$1-$K$1+1,FALSE)</f>
        <v>#N/A</v>
      </c>
      <c r="GF16" s="1" t="e">
        <f>VLOOKUP($K$16,DataB!$K$12:$HZ$65536,GF$1-$K$1+1,FALSE)</f>
        <v>#N/A</v>
      </c>
      <c r="GG16" s="1" t="e">
        <f>VLOOKUP($K$16,DataB!$K$12:$HZ$65536,GG$1-$K$1+1,FALSE)</f>
        <v>#N/A</v>
      </c>
      <c r="GH16" s="1" t="e">
        <f>VLOOKUP($K$16,DataB!$K$12:$HZ$65536,GH$1-$K$1+1,FALSE)</f>
        <v>#N/A</v>
      </c>
      <c r="GI16" s="1" t="e">
        <f>VLOOKUP($K$16,DataB!$K$12:$HZ$65536,GI$1-$K$1+1,FALSE)</f>
        <v>#N/A</v>
      </c>
      <c r="GJ16" s="1" t="e">
        <f>VLOOKUP($K$16,DataB!$K$12:$HZ$65536,GJ$1-$K$1+1,FALSE)</f>
        <v>#N/A</v>
      </c>
      <c r="GK16" s="1" t="e">
        <f>VLOOKUP($K$16,DataB!$K$12:$HZ$65536,GK$1-$K$1+1,FALSE)</f>
        <v>#N/A</v>
      </c>
      <c r="GL16" s="1" t="e">
        <f>VLOOKUP($K$16,DataB!$K$12:$HZ$65536,GL$1-$K$1+1,FALSE)</f>
        <v>#N/A</v>
      </c>
      <c r="GM16" s="1" t="e">
        <f>VLOOKUP($K$16,DataB!$K$12:$HZ$65536,GM$1-$K$1+1,FALSE)</f>
        <v>#N/A</v>
      </c>
      <c r="GN16" s="1" t="e">
        <f>VLOOKUP($K$16,DataB!$K$12:$HZ$65536,GN$1-$K$1+1,FALSE)</f>
        <v>#N/A</v>
      </c>
      <c r="GO16" s="1" t="e">
        <f>VLOOKUP($K$16,DataB!$K$12:$HZ$65536,GO$1-$K$1+1,FALSE)</f>
        <v>#N/A</v>
      </c>
      <c r="GP16" s="1" t="e">
        <f>VLOOKUP($K$16,DataB!$K$12:$HZ$65536,GP$1-$K$1+1,FALSE)</f>
        <v>#N/A</v>
      </c>
      <c r="GQ16" s="1" t="e">
        <f>VLOOKUP($K$16,DataB!$K$12:$HZ$65536,GQ$1-$K$1+1,FALSE)</f>
        <v>#N/A</v>
      </c>
      <c r="GR16" s="1" t="e">
        <f>VLOOKUP($K$16,DataB!$K$12:$HZ$65536,GR$1-$K$1+1,FALSE)</f>
        <v>#N/A</v>
      </c>
      <c r="GS16" s="1" t="e">
        <f>VLOOKUP($K$16,DataB!$K$12:$HZ$65536,GS$1-$K$1+1,FALSE)</f>
        <v>#N/A</v>
      </c>
      <c r="GT16" s="1" t="e">
        <f>VLOOKUP($K$16,DataB!$K$12:$HZ$65536,GT$1-$K$1+1,FALSE)</f>
        <v>#N/A</v>
      </c>
      <c r="GU16" s="1" t="e">
        <f>VLOOKUP($K$16,DataB!$K$12:$HZ$65536,GU$1-$K$1+1,FALSE)</f>
        <v>#N/A</v>
      </c>
      <c r="GV16" s="1" t="e">
        <f>VLOOKUP($K$16,DataB!$K$12:$HZ$65536,GV$1-$K$1+1,FALSE)</f>
        <v>#N/A</v>
      </c>
      <c r="GW16" s="1" t="e">
        <f>VLOOKUP($K$16,DataB!$K$12:$HZ$65536,GW$1-$K$1+1,FALSE)</f>
        <v>#N/A</v>
      </c>
      <c r="GX16" s="1" t="e">
        <f>VLOOKUP($K$16,DataB!$K$12:$HZ$65536,GX$1-$K$1+1,FALSE)</f>
        <v>#N/A</v>
      </c>
      <c r="GY16" s="1" t="e">
        <f>VLOOKUP($K$16,DataB!$K$12:$HZ$65536,GY$1-$K$1+1,FALSE)</f>
        <v>#N/A</v>
      </c>
      <c r="GZ16" s="1" t="e">
        <f>VLOOKUP($K$16,DataB!$K$12:$HZ$65536,GZ$1-$K$1+1,FALSE)</f>
        <v>#N/A</v>
      </c>
      <c r="HA16" s="1" t="e">
        <f>VLOOKUP($K$16,DataB!$K$12:$HZ$65536,HA$1-$K$1+1,FALSE)</f>
        <v>#N/A</v>
      </c>
      <c r="HB16" s="1" t="e">
        <f>VLOOKUP($K$16,DataB!$K$12:$HZ$65536,HB$1-$K$1+1,FALSE)</f>
        <v>#N/A</v>
      </c>
      <c r="HC16" s="1" t="e">
        <f>VLOOKUP($K$16,DataB!$K$12:$HZ$65536,HC$1-$K$1+1,FALSE)</f>
        <v>#N/A</v>
      </c>
      <c r="HD16" s="1" t="e">
        <f>VLOOKUP($K$16,DataB!$K$12:$HZ$65536,HD$1-$K$1+1,FALSE)</f>
        <v>#N/A</v>
      </c>
      <c r="HE16" s="1" t="e">
        <f>VLOOKUP($K$16,DataB!$K$12:$HZ$65536,HE$1-$K$1+1,FALSE)</f>
        <v>#N/A</v>
      </c>
      <c r="HF16" s="1" t="e">
        <f>VLOOKUP($K$16,DataB!$K$12:$HZ$65536,HF$1-$K$1+1,FALSE)</f>
        <v>#N/A</v>
      </c>
      <c r="HG16" s="1" t="e">
        <f>VLOOKUP($K$16,DataB!$K$12:$HZ$65536,HG$1-$K$1+1,FALSE)</f>
        <v>#N/A</v>
      </c>
      <c r="HH16" s="1" t="e">
        <f>VLOOKUP($K$16,DataB!$K$12:$HZ$65536,HH$1-$K$1+1,FALSE)</f>
        <v>#N/A</v>
      </c>
      <c r="HI16" s="1" t="e">
        <f>VLOOKUP($K$16,DataB!$K$12:$HZ$65536,HI$1-$K$1+1,FALSE)</f>
        <v>#N/A</v>
      </c>
      <c r="HJ16" s="1" t="e">
        <f>VLOOKUP($K$16,DataB!$K$12:$HZ$65536,HJ$1-$K$1+1,FALSE)</f>
        <v>#N/A</v>
      </c>
      <c r="HK16" s="1" t="e">
        <f>VLOOKUP($K$16,DataB!$K$12:$HZ$65536,HK$1-$K$1+1,FALSE)</f>
        <v>#N/A</v>
      </c>
      <c r="HL16" s="1" t="e">
        <f>VLOOKUP($K$16,DataB!$K$12:$HZ$65536,HL$1-$K$1+1,FALSE)</f>
        <v>#N/A</v>
      </c>
      <c r="HM16" s="1" t="e">
        <f>VLOOKUP($K$16,DataB!$K$12:$HZ$65536,HM$1-$K$1+1,FALSE)</f>
        <v>#N/A</v>
      </c>
      <c r="HN16" s="1" t="e">
        <f>VLOOKUP($K$16,DataB!$K$12:$HZ$65536,HN$1-$K$1+1,FALSE)</f>
        <v>#N/A</v>
      </c>
      <c r="HO16" s="1" t="e">
        <f>VLOOKUP($K$16,DataB!$K$12:$HZ$65536,HO$1-$K$1+1,FALSE)</f>
        <v>#N/A</v>
      </c>
      <c r="HP16" s="1" t="e">
        <f>VLOOKUP($K$16,DataB!$K$12:$HZ$65536,HP$1-$K$1+1,FALSE)</f>
        <v>#N/A</v>
      </c>
      <c r="HQ16" s="1" t="e">
        <f>VLOOKUP($K$16,DataB!$K$12:$HZ$65536,HQ$1-$K$1+1,FALSE)</f>
        <v>#N/A</v>
      </c>
      <c r="HR16" s="1" t="e">
        <f>VLOOKUP($K$16,DataB!$K$12:$HZ$65536,HR$1-$K$1+1,FALSE)</f>
        <v>#N/A</v>
      </c>
      <c r="HS16" s="1" t="e">
        <f>VLOOKUP($K$16,DataB!$K$12:$HZ$65536,HS$1-$K$1+1,FALSE)</f>
        <v>#N/A</v>
      </c>
      <c r="HT16" s="1" t="e">
        <f>VLOOKUP($K$16,DataB!$K$12:$HZ$65536,HT$1-$K$1+1,FALSE)</f>
        <v>#N/A</v>
      </c>
      <c r="HU16" s="1" t="e">
        <f>VLOOKUP($K$16,DataB!$K$12:$HZ$65536,HU$1-$K$1+1,FALSE)</f>
        <v>#N/A</v>
      </c>
      <c r="HV16" s="1" t="e">
        <f>VLOOKUP($K$16,DataB!$K$12:$HZ$65536,HV$1-$K$1+1,FALSE)</f>
        <v>#N/A</v>
      </c>
      <c r="HW16" s="1" t="e">
        <f>VLOOKUP($K$16,DataB!$K$12:$HZ$65536,HW$1-$K$1+1,FALSE)</f>
        <v>#N/A</v>
      </c>
      <c r="HX16" s="1" t="e">
        <f>VLOOKUP($K$16,DataB!$K$12:$HZ$65536,HX$1-$K$1+1,FALSE)</f>
        <v>#N/A</v>
      </c>
      <c r="HY16" s="1" t="e">
        <f>VLOOKUP($K$16,DataB!$K$12:$HZ$65536,HY$1-$K$1+1,FALSE)</f>
        <v>#N/A</v>
      </c>
      <c r="HZ16" s="1" t="e">
        <f>VLOOKUP($K$16,DataB!$K$12:$HZ$65536,HZ$1-$K$1+1,FALSE)</f>
        <v>#N/A</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G1:HZ69"/>
  <sheetViews>
    <sheetView workbookViewId="0" topLeftCell="A40">
      <selection activeCell="J67" sqref="J67"/>
    </sheetView>
  </sheetViews>
  <sheetFormatPr defaultColWidth="9.00390625" defaultRowHeight="13.5"/>
  <cols>
    <col min="1" max="6" width="1.75390625" style="0" customWidth="1"/>
    <col min="7" max="7" width="6.00390625" style="0" customWidth="1"/>
    <col min="8" max="8" width="6.625" style="0" customWidth="1"/>
    <col min="9" max="9" width="20.375" style="0" customWidth="1"/>
    <col min="10" max="10" width="46.00390625" style="0" customWidth="1"/>
    <col min="11" max="11" width="14.00390625" style="0" customWidth="1"/>
    <col min="12" max="12" width="17.75390625" style="0" customWidth="1"/>
  </cols>
  <sheetData>
    <row r="1" ht="13.5">
      <c r="J1" s="101">
        <v>10</v>
      </c>
    </row>
    <row r="8" spans="10:11" ht="13.5">
      <c r="J8" s="7" t="s">
        <v>325</v>
      </c>
      <c r="K8" t="s">
        <v>324</v>
      </c>
    </row>
    <row r="9" spans="10:13" ht="13.5">
      <c r="J9" s="7" t="s">
        <v>114</v>
      </c>
      <c r="M9" s="7" t="s">
        <v>193</v>
      </c>
    </row>
    <row r="10" spans="9:12" ht="13.5">
      <c r="I10" s="7" t="s">
        <v>115</v>
      </c>
      <c r="J10" s="7" t="s">
        <v>295</v>
      </c>
      <c r="K10" s="7" t="s">
        <v>323</v>
      </c>
      <c r="L10" s="14" t="s">
        <v>296</v>
      </c>
    </row>
    <row r="11" spans="7:234" ht="13.5">
      <c r="G11" s="7" t="s">
        <v>21</v>
      </c>
      <c r="H11" s="7" t="s">
        <v>3</v>
      </c>
      <c r="I11" s="7" t="s">
        <v>120</v>
      </c>
      <c r="J11" s="7" t="s">
        <v>194</v>
      </c>
      <c r="K11" s="8" t="s">
        <v>100</v>
      </c>
      <c r="L11" s="9" t="s">
        <v>116</v>
      </c>
      <c r="M11" s="9" t="s">
        <v>328</v>
      </c>
      <c r="N11" s="8" t="s">
        <v>331</v>
      </c>
      <c r="O11" s="9" t="s">
        <v>101</v>
      </c>
      <c r="P11" s="9" t="s">
        <v>102</v>
      </c>
      <c r="Q11" s="10" t="s">
        <v>329</v>
      </c>
      <c r="R11" s="11" t="s">
        <v>276</v>
      </c>
      <c r="S11" s="12" t="s">
        <v>278</v>
      </c>
      <c r="T11" s="13" t="s">
        <v>279</v>
      </c>
      <c r="U11" s="13" t="s">
        <v>280</v>
      </c>
      <c r="V11" s="13" t="s">
        <v>330</v>
      </c>
      <c r="W11" s="13" t="s">
        <v>281</v>
      </c>
      <c r="X11" s="13" t="s">
        <v>282</v>
      </c>
      <c r="Y11" s="13" t="s">
        <v>22</v>
      </c>
      <c r="Z11" s="7" t="s">
        <v>107</v>
      </c>
      <c r="AA11" s="7" t="s">
        <v>24</v>
      </c>
      <c r="AB11" s="7" t="s">
        <v>28</v>
      </c>
      <c r="AC11" s="7" t="s">
        <v>25</v>
      </c>
      <c r="AD11" s="7" t="s">
        <v>26</v>
      </c>
      <c r="AE11" s="7" t="s">
        <v>27</v>
      </c>
      <c r="AF11" s="7" t="s">
        <v>29</v>
      </c>
      <c r="AG11" s="7" t="s">
        <v>30</v>
      </c>
      <c r="AH11" s="7" t="s">
        <v>31</v>
      </c>
      <c r="AI11" s="7" t="s">
        <v>32</v>
      </c>
      <c r="AJ11" s="7" t="s">
        <v>33</v>
      </c>
      <c r="AK11" s="7" t="s">
        <v>34</v>
      </c>
      <c r="AL11" s="7" t="s">
        <v>35</v>
      </c>
      <c r="AM11" s="7" t="s">
        <v>36</v>
      </c>
      <c r="AN11" s="7" t="s">
        <v>37</v>
      </c>
      <c r="AO11" s="7" t="s">
        <v>38</v>
      </c>
      <c r="AP11" s="7" t="s">
        <v>39</v>
      </c>
      <c r="AQ11" s="7" t="s">
        <v>40</v>
      </c>
      <c r="AR11" s="7" t="s">
        <v>41</v>
      </c>
      <c r="AS11" s="7" t="s">
        <v>42</v>
      </c>
      <c r="AT11" s="7" t="s">
        <v>43</v>
      </c>
      <c r="AU11" s="7" t="s">
        <v>44</v>
      </c>
      <c r="AV11" s="7" t="s">
        <v>45</v>
      </c>
      <c r="AW11" s="7" t="s">
        <v>46</v>
      </c>
      <c r="AX11" s="7" t="s">
        <v>47</v>
      </c>
      <c r="AY11" s="7" t="s">
        <v>48</v>
      </c>
      <c r="AZ11" s="7" t="s">
        <v>49</v>
      </c>
      <c r="BA11" s="7" t="s">
        <v>50</v>
      </c>
      <c r="BB11" s="7" t="s">
        <v>166</v>
      </c>
      <c r="BC11" s="7" t="s">
        <v>167</v>
      </c>
      <c r="BD11" s="7" t="s">
        <v>168</v>
      </c>
      <c r="BE11" s="7" t="s">
        <v>169</v>
      </c>
      <c r="BF11" s="7" t="s">
        <v>170</v>
      </c>
      <c r="BG11" s="7" t="s">
        <v>171</v>
      </c>
      <c r="BH11" s="7" t="s">
        <v>172</v>
      </c>
      <c r="BI11" s="7" t="s">
        <v>173</v>
      </c>
      <c r="BJ11" s="7" t="s">
        <v>174</v>
      </c>
      <c r="BK11" s="7" t="s">
        <v>175</v>
      </c>
      <c r="BL11" s="7" t="s">
        <v>176</v>
      </c>
      <c r="BM11" s="7" t="s">
        <v>177</v>
      </c>
      <c r="BN11" s="7" t="s">
        <v>178</v>
      </c>
      <c r="BO11" s="7" t="s">
        <v>51</v>
      </c>
      <c r="BP11" s="7" t="s">
        <v>52</v>
      </c>
      <c r="BQ11" s="7" t="s">
        <v>53</v>
      </c>
      <c r="BR11" s="7" t="s">
        <v>54</v>
      </c>
      <c r="BS11" s="7" t="s">
        <v>55</v>
      </c>
      <c r="BT11" s="7" t="s">
        <v>56</v>
      </c>
      <c r="BU11" s="7" t="s">
        <v>57</v>
      </c>
      <c r="BV11" s="7" t="s">
        <v>58</v>
      </c>
      <c r="BW11" s="7" t="s">
        <v>59</v>
      </c>
      <c r="BX11" s="7" t="s">
        <v>60</v>
      </c>
      <c r="BY11" s="7" t="s">
        <v>61</v>
      </c>
      <c r="BZ11" s="7" t="s">
        <v>62</v>
      </c>
      <c r="CA11" s="7" t="s">
        <v>63</v>
      </c>
      <c r="CB11" s="7" t="s">
        <v>64</v>
      </c>
      <c r="CC11" s="7" t="s">
        <v>65</v>
      </c>
      <c r="CD11" s="7" t="s">
        <v>66</v>
      </c>
      <c r="CE11" s="7" t="s">
        <v>67</v>
      </c>
      <c r="CF11" s="7" t="s">
        <v>68</v>
      </c>
      <c r="CG11" s="7" t="s">
        <v>69</v>
      </c>
      <c r="CH11" s="7" t="s">
        <v>70</v>
      </c>
      <c r="CI11" s="7" t="s">
        <v>124</v>
      </c>
      <c r="CJ11" s="7" t="s">
        <v>125</v>
      </c>
      <c r="CK11" s="7" t="s">
        <v>126</v>
      </c>
      <c r="CL11" s="7" t="s">
        <v>127</v>
      </c>
      <c r="CM11" s="7" t="s">
        <v>128</v>
      </c>
      <c r="CN11" s="7" t="s">
        <v>129</v>
      </c>
      <c r="CO11" s="7" t="s">
        <v>130</v>
      </c>
      <c r="CP11" s="7" t="s">
        <v>131</v>
      </c>
      <c r="CQ11" s="7" t="s">
        <v>132</v>
      </c>
      <c r="CR11" s="7" t="s">
        <v>133</v>
      </c>
      <c r="CS11" s="7" t="s">
        <v>134</v>
      </c>
      <c r="CT11" s="7" t="s">
        <v>135</v>
      </c>
      <c r="CU11" s="7" t="s">
        <v>136</v>
      </c>
      <c r="CV11" s="7" t="s">
        <v>137</v>
      </c>
      <c r="CW11" s="7" t="s">
        <v>138</v>
      </c>
      <c r="CX11" s="7" t="s">
        <v>139</v>
      </c>
      <c r="CY11" s="7" t="s">
        <v>140</v>
      </c>
      <c r="CZ11" s="7" t="s">
        <v>141</v>
      </c>
      <c r="DA11" s="7" t="s">
        <v>142</v>
      </c>
      <c r="DB11" s="7" t="s">
        <v>143</v>
      </c>
      <c r="DC11" s="7" t="s">
        <v>144</v>
      </c>
      <c r="DD11" s="7" t="s">
        <v>145</v>
      </c>
      <c r="DE11" s="7" t="s">
        <v>146</v>
      </c>
      <c r="DF11" s="7" t="s">
        <v>147</v>
      </c>
      <c r="DG11" s="7" t="s">
        <v>148</v>
      </c>
      <c r="DH11" s="7" t="s">
        <v>149</v>
      </c>
      <c r="DI11" s="7" t="s">
        <v>150</v>
      </c>
      <c r="DJ11" s="7" t="s">
        <v>151</v>
      </c>
      <c r="DK11" s="7" t="s">
        <v>152</v>
      </c>
      <c r="DL11" s="7" t="s">
        <v>153</v>
      </c>
      <c r="DM11" s="7" t="s">
        <v>154</v>
      </c>
      <c r="DN11" s="7" t="s">
        <v>157</v>
      </c>
      <c r="DO11" s="7" t="s">
        <v>158</v>
      </c>
      <c r="DP11" s="7" t="s">
        <v>159</v>
      </c>
      <c r="DQ11" s="7" t="s">
        <v>160</v>
      </c>
      <c r="DR11" s="7" t="s">
        <v>161</v>
      </c>
      <c r="DS11" s="7" t="s">
        <v>162</v>
      </c>
      <c r="DT11" s="7" t="s">
        <v>163</v>
      </c>
      <c r="DU11" s="7" t="s">
        <v>164</v>
      </c>
      <c r="DV11" s="7" t="s">
        <v>165</v>
      </c>
      <c r="DW11" s="7" t="s">
        <v>71</v>
      </c>
      <c r="DX11" s="7" t="s">
        <v>72</v>
      </c>
      <c r="DY11" s="7" t="s">
        <v>73</v>
      </c>
      <c r="DZ11" s="7" t="s">
        <v>74</v>
      </c>
      <c r="EA11" s="7" t="s">
        <v>75</v>
      </c>
      <c r="EB11" s="7" t="s">
        <v>76</v>
      </c>
      <c r="EC11" s="7" t="s">
        <v>77</v>
      </c>
      <c r="ED11" s="7" t="s">
        <v>78</v>
      </c>
      <c r="EE11" s="7" t="s">
        <v>79</v>
      </c>
      <c r="EF11" s="7" t="s">
        <v>80</v>
      </c>
      <c r="EG11" s="7" t="s">
        <v>81</v>
      </c>
      <c r="EH11" s="7" t="s">
        <v>82</v>
      </c>
      <c r="EI11" s="7" t="s">
        <v>83</v>
      </c>
      <c r="EJ11" s="7" t="s">
        <v>84</v>
      </c>
      <c r="EK11" s="7" t="s">
        <v>85</v>
      </c>
      <c r="EL11" s="7" t="s">
        <v>86</v>
      </c>
      <c r="EM11" s="7" t="s">
        <v>87</v>
      </c>
      <c r="EN11" s="7" t="s">
        <v>88</v>
      </c>
      <c r="EO11" s="7" t="s">
        <v>89</v>
      </c>
      <c r="EP11" s="7" t="s">
        <v>90</v>
      </c>
      <c r="EQ11" s="7" t="s">
        <v>91</v>
      </c>
      <c r="ER11" s="7" t="s">
        <v>92</v>
      </c>
      <c r="ES11" s="7" t="s">
        <v>93</v>
      </c>
      <c r="ET11" s="7" t="s">
        <v>94</v>
      </c>
      <c r="EU11" s="7" t="s">
        <v>95</v>
      </c>
      <c r="EV11" s="7" t="s">
        <v>96</v>
      </c>
      <c r="EW11" s="7" t="s">
        <v>97</v>
      </c>
      <c r="EX11" s="7" t="s">
        <v>98</v>
      </c>
      <c r="EY11" s="7" t="s">
        <v>99</v>
      </c>
      <c r="EZ11" s="7" t="s">
        <v>196</v>
      </c>
      <c r="FA11" s="7" t="s">
        <v>197</v>
      </c>
      <c r="FB11" s="7" t="s">
        <v>198</v>
      </c>
      <c r="FC11" s="7" t="s">
        <v>199</v>
      </c>
      <c r="FD11" s="7" t="s">
        <v>207</v>
      </c>
      <c r="FE11" s="7" t="s">
        <v>208</v>
      </c>
      <c r="FF11" s="7" t="s">
        <v>209</v>
      </c>
      <c r="FG11" s="7" t="s">
        <v>210</v>
      </c>
      <c r="FH11" s="7" t="s">
        <v>211</v>
      </c>
      <c r="FI11" s="7" t="s">
        <v>212</v>
      </c>
      <c r="FJ11" s="7" t="s">
        <v>213</v>
      </c>
      <c r="FK11" s="7" t="s">
        <v>214</v>
      </c>
      <c r="FL11" s="7" t="s">
        <v>215</v>
      </c>
      <c r="FM11" s="7" t="s">
        <v>216</v>
      </c>
      <c r="FN11" s="7" t="s">
        <v>217</v>
      </c>
      <c r="FO11" s="7" t="s">
        <v>218</v>
      </c>
      <c r="FP11" s="7" t="s">
        <v>219</v>
      </c>
      <c r="FQ11" s="7" t="s">
        <v>220</v>
      </c>
      <c r="FR11" s="7" t="s">
        <v>221</v>
      </c>
      <c r="FS11" s="7" t="s">
        <v>222</v>
      </c>
      <c r="FT11" s="7" t="s">
        <v>223</v>
      </c>
      <c r="FU11" s="7" t="s">
        <v>224</v>
      </c>
      <c r="FV11" s="7" t="s">
        <v>226</v>
      </c>
      <c r="FW11" s="7" t="s">
        <v>227</v>
      </c>
      <c r="FX11" s="7" t="s">
        <v>228</v>
      </c>
      <c r="FY11" s="7" t="s">
        <v>229</v>
      </c>
      <c r="FZ11" s="7" t="s">
        <v>230</v>
      </c>
      <c r="GA11" s="7" t="s">
        <v>231</v>
      </c>
      <c r="GB11" s="7" t="s">
        <v>232</v>
      </c>
      <c r="GC11" s="7" t="s">
        <v>233</v>
      </c>
      <c r="GD11" s="7" t="s">
        <v>234</v>
      </c>
      <c r="GE11" s="7" t="s">
        <v>235</v>
      </c>
      <c r="GF11" s="7" t="s">
        <v>236</v>
      </c>
      <c r="GG11" s="7" t="s">
        <v>237</v>
      </c>
      <c r="GH11" s="7" t="s">
        <v>238</v>
      </c>
      <c r="GI11" s="7" t="s">
        <v>239</v>
      </c>
      <c r="GJ11" s="7" t="s">
        <v>240</v>
      </c>
      <c r="GK11" s="7" t="s">
        <v>241</v>
      </c>
      <c r="GL11" s="7" t="s">
        <v>242</v>
      </c>
      <c r="GM11" s="7" t="s">
        <v>243</v>
      </c>
      <c r="GN11" s="7" t="s">
        <v>244</v>
      </c>
      <c r="GO11" s="7" t="s">
        <v>245</v>
      </c>
      <c r="GP11" s="7" t="s">
        <v>246</v>
      </c>
      <c r="GQ11" s="7" t="s">
        <v>247</v>
      </c>
      <c r="GR11" s="7" t="s">
        <v>248</v>
      </c>
      <c r="GS11" s="7" t="s">
        <v>249</v>
      </c>
      <c r="GT11" s="7" t="s">
        <v>250</v>
      </c>
      <c r="GU11" s="7" t="s">
        <v>251</v>
      </c>
      <c r="GV11" s="7" t="s">
        <v>252</v>
      </c>
      <c r="GW11" s="7" t="s">
        <v>253</v>
      </c>
      <c r="GX11" s="7" t="s">
        <v>254</v>
      </c>
      <c r="GY11" s="7" t="s">
        <v>255</v>
      </c>
      <c r="GZ11" s="7" t="s">
        <v>256</v>
      </c>
      <c r="HA11" s="7" t="s">
        <v>257</v>
      </c>
      <c r="HB11" s="7" t="s">
        <v>258</v>
      </c>
      <c r="HC11" s="7" t="s">
        <v>259</v>
      </c>
      <c r="HD11" s="7" t="s">
        <v>260</v>
      </c>
      <c r="HE11" s="7" t="s">
        <v>261</v>
      </c>
      <c r="HF11" s="7" t="s">
        <v>262</v>
      </c>
      <c r="HG11" s="7" t="s">
        <v>263</v>
      </c>
      <c r="HH11" s="7" t="s">
        <v>264</v>
      </c>
      <c r="HI11" s="7" t="s">
        <v>271</v>
      </c>
      <c r="HJ11" s="7" t="s">
        <v>272</v>
      </c>
      <c r="HK11" s="7" t="s">
        <v>273</v>
      </c>
      <c r="HL11" s="7" t="s">
        <v>274</v>
      </c>
      <c r="HM11" s="7" t="s">
        <v>179</v>
      </c>
      <c r="HN11" s="7" t="s">
        <v>180</v>
      </c>
      <c r="HO11" s="7" t="s">
        <v>181</v>
      </c>
      <c r="HP11" s="7" t="s">
        <v>182</v>
      </c>
      <c r="HQ11" s="7" t="s">
        <v>183</v>
      </c>
      <c r="HR11" s="7" t="s">
        <v>184</v>
      </c>
      <c r="HS11" s="7" t="s">
        <v>185</v>
      </c>
      <c r="HT11" s="7" t="s">
        <v>186</v>
      </c>
      <c r="HU11" s="7" t="s">
        <v>187</v>
      </c>
      <c r="HV11" s="7" t="s">
        <v>188</v>
      </c>
      <c r="HW11" s="7" t="s">
        <v>189</v>
      </c>
      <c r="HX11" s="7" t="s">
        <v>190</v>
      </c>
      <c r="HY11" s="7" t="s">
        <v>191</v>
      </c>
      <c r="HZ11" s="7" t="s">
        <v>192</v>
      </c>
    </row>
    <row r="14" spans="10:12" ht="13.5">
      <c r="J14" t="s">
        <v>292</v>
      </c>
      <c r="K14" t="s">
        <v>293</v>
      </c>
      <c r="L14" t="s">
        <v>294</v>
      </c>
    </row>
    <row r="15" spans="10:12" ht="13.5">
      <c r="J15" s="7" t="s">
        <v>290</v>
      </c>
      <c r="K15" t="s">
        <v>298</v>
      </c>
      <c r="L15" t="s">
        <v>291</v>
      </c>
    </row>
    <row r="18" ht="13.5">
      <c r="J18" s="7" t="s">
        <v>299</v>
      </c>
    </row>
    <row r="20" ht="13.5">
      <c r="J20" s="7" t="s">
        <v>300</v>
      </c>
    </row>
    <row r="22" ht="13.5">
      <c r="J22" s="7" t="s">
        <v>118</v>
      </c>
    </row>
    <row r="25" ht="13.5">
      <c r="J25" t="s">
        <v>117</v>
      </c>
    </row>
    <row r="26" spans="10:11" ht="13.5">
      <c r="J26" s="7" t="s">
        <v>301</v>
      </c>
      <c r="K26" s="6"/>
    </row>
    <row r="28" ht="13.5">
      <c r="J28" s="7" t="s">
        <v>119</v>
      </c>
    </row>
    <row r="30" ht="13.5">
      <c r="J30" s="7" t="s">
        <v>383</v>
      </c>
    </row>
    <row r="32" ht="13.5">
      <c r="J32" s="7" t="s">
        <v>350</v>
      </c>
    </row>
    <row r="34" ht="13.5">
      <c r="J34" s="7" t="s">
        <v>103</v>
      </c>
    </row>
    <row r="36" ht="13.5">
      <c r="J36" s="7" t="s">
        <v>104</v>
      </c>
    </row>
    <row r="38" ht="13.5">
      <c r="J38" s="7" t="s">
        <v>113</v>
      </c>
    </row>
    <row r="40" ht="13.5">
      <c r="J40" t="s">
        <v>23</v>
      </c>
    </row>
    <row r="41" ht="13.5">
      <c r="J41" s="14" t="s">
        <v>112</v>
      </c>
    </row>
    <row r="44" ht="13.5">
      <c r="J44" s="7" t="s">
        <v>283</v>
      </c>
    </row>
    <row r="45" ht="13.5">
      <c r="J45" s="7" t="s">
        <v>285</v>
      </c>
    </row>
    <row r="46" ht="13.5">
      <c r="J46" s="7" t="s">
        <v>346</v>
      </c>
    </row>
    <row r="47" ht="13.5">
      <c r="J47" s="7" t="s">
        <v>286</v>
      </c>
    </row>
    <row r="48" ht="13.5">
      <c r="J48" s="7" t="s">
        <v>269</v>
      </c>
    </row>
    <row r="52" ht="13.5">
      <c r="J52" s="7" t="s">
        <v>288</v>
      </c>
    </row>
    <row r="54" ht="13.5">
      <c r="J54" s="7" t="s">
        <v>333</v>
      </c>
    </row>
    <row r="55" ht="13.5">
      <c r="J55" s="7" t="s">
        <v>334</v>
      </c>
    </row>
    <row r="56" ht="13.5">
      <c r="J56" s="7" t="s">
        <v>155</v>
      </c>
    </row>
    <row r="59" ht="13.5">
      <c r="J59" s="7" t="s">
        <v>277</v>
      </c>
    </row>
    <row r="61" ht="13.5">
      <c r="J61" s="7" t="s">
        <v>108</v>
      </c>
    </row>
    <row r="63" ht="13.5">
      <c r="J63" s="7" t="s">
        <v>109</v>
      </c>
    </row>
    <row r="65" ht="13.5">
      <c r="J65" s="7" t="s">
        <v>1</v>
      </c>
    </row>
    <row r="67" ht="13.5">
      <c r="J67" s="7" t="s">
        <v>156</v>
      </c>
    </row>
    <row r="69" ht="13.5">
      <c r="J69" s="7" t="s">
        <v>0</v>
      </c>
    </row>
  </sheetData>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H1:L13"/>
  <sheetViews>
    <sheetView workbookViewId="0" topLeftCell="A1">
      <pane xSplit="7" ySplit="11" topLeftCell="H12" activePane="bottomRight" state="frozen"/>
      <selection pane="topLeft" activeCell="A1" sqref="A1"/>
      <selection pane="topRight" activeCell="H1" sqref="H1"/>
      <selection pane="bottomLeft" activeCell="A12" sqref="A12"/>
      <selection pane="bottomRight" activeCell="H12" sqref="H12:L65536"/>
    </sheetView>
  </sheetViews>
  <sheetFormatPr defaultColWidth="9.00390625" defaultRowHeight="13.5"/>
  <cols>
    <col min="1" max="7" width="1.00390625" style="0" customWidth="1"/>
    <col min="8" max="8" width="6.00390625" style="0" customWidth="1"/>
    <col min="9" max="9" width="28.625" style="0" customWidth="1"/>
    <col min="10" max="10" width="32.50390625" style="0" customWidth="1"/>
    <col min="11" max="11" width="28.375" style="0" customWidth="1"/>
    <col min="12" max="12" width="34.375" style="0" customWidth="1"/>
  </cols>
  <sheetData>
    <row r="1" spans="8:12" ht="13.5">
      <c r="H1">
        <v>8</v>
      </c>
      <c r="I1">
        <v>9</v>
      </c>
      <c r="J1">
        <v>10</v>
      </c>
      <c r="K1">
        <v>11</v>
      </c>
      <c r="L1">
        <v>12</v>
      </c>
    </row>
    <row r="2" ht="13.5" hidden="1"/>
    <row r="3" ht="13.5" hidden="1"/>
    <row r="4" ht="13.5" hidden="1"/>
    <row r="5" ht="13.5" hidden="1"/>
    <row r="6" ht="13.5" hidden="1"/>
    <row r="7" ht="13.5" hidden="1"/>
    <row r="8" spans="9:11" ht="13.5">
      <c r="I8" s="15" t="s">
        <v>121</v>
      </c>
      <c r="J8" s="1" t="e">
        <f>FIND(J9,J10,1)</f>
        <v>#VALUE!</v>
      </c>
      <c r="K8" s="1">
        <f>FIND(K9,K10,1)</f>
        <v>1</v>
      </c>
    </row>
    <row r="9" spans="8:11" ht="13.5">
      <c r="H9">
        <f>SUM(H12:H65536)</f>
        <v>3</v>
      </c>
      <c r="I9" s="15" t="s">
        <v>122</v>
      </c>
      <c r="J9" s="17" t="s">
        <v>393</v>
      </c>
      <c r="K9" s="17" t="s">
        <v>392</v>
      </c>
    </row>
    <row r="10" spans="8:11" ht="13.5">
      <c r="H10" s="6"/>
      <c r="I10" s="15" t="s">
        <v>123</v>
      </c>
      <c r="J10" t="s">
        <v>390</v>
      </c>
      <c r="K10" t="s">
        <v>394</v>
      </c>
    </row>
    <row r="11" spans="8:12" ht="13.5">
      <c r="H11" t="s">
        <v>349</v>
      </c>
      <c r="I11" s="1" t="str">
        <f>Language!I11</f>
        <v>料理名備考</v>
      </c>
      <c r="J11" s="1" t="str">
        <f>Language!J11</f>
        <v>料理名</v>
      </c>
      <c r="K11" s="1" t="str">
        <f>Language!K11</f>
        <v>ひんもく　(品目)</v>
      </c>
      <c r="L11" s="1" t="str">
        <f>Language!L11</f>
        <v>参考</v>
      </c>
    </row>
    <row r="12" spans="8:11" ht="13.5">
      <c r="H12">
        <v>1</v>
      </c>
      <c r="K12" t="s">
        <v>382</v>
      </c>
    </row>
    <row r="13" spans="8:12" ht="13.5">
      <c r="H13">
        <v>2</v>
      </c>
      <c r="K13" t="s">
        <v>297</v>
      </c>
      <c r="L13" t="s">
        <v>353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Hikochyan</dc:creator>
  <cp:keywords/>
  <dc:description/>
  <cp:lastModifiedBy>Hoshino_Makihiko</cp:lastModifiedBy>
  <cp:lastPrinted>2007-11-10T08:16:29Z</cp:lastPrinted>
  <dcterms:created xsi:type="dcterms:W3CDTF">2006-01-17T22:36:21Z</dcterms:created>
  <dcterms:modified xsi:type="dcterms:W3CDTF">2009-04-22T06:21:01Z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